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共有フォルダ※\※建設課\　下水道係\01下水道総務係\1.総務通常\05公営企業関係\公営企業に係る経営比較分析表\令和2年度\【経営比較分析表】2020_016632_47_1718\"/>
    </mc:Choice>
  </mc:AlternateContent>
  <workbookProtection workbookAlgorithmName="SHA-512" workbookHashValue="BjrFCUHjlG/trgkQoSv3KrUEiKgio4CQ9O7Gc+XZNJPaJcu/mYzMX1/Q3WB+5y5DUhRPnO9IDu6wJF/oXa5h9g==" workbookSaltValue="5S4ZAxN8Pq+8Px5HpSxCS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<sst xmlns="http://schemas.openxmlformats.org/spreadsheetml/2006/main" count="236" uniqueCount="121">
  <si>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</si>
  <si>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</si>
  <si>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</si>
  <si>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</si>
  <si>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</si>
  <si>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</si>
  <si>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</si>
  <si>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</si>
  <si>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</si>
  <si>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</si>
  <si>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</si>
  <si>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</si>
  <si>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</si>
  <si>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</si>
  <si>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</si>
  <si>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</si>
  <si>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</si>
  <si>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</si>
  <si>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</si>
  <si>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</si>
  <si>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</si>
  <si>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</si>
  <si>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</si>
  <si>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</si>
  <si>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</si>
  <si>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</si>
  <si>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</si>
  <si>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</si>
  <si>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</si>
  <si>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</si>
  <si>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</si>
  <si>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</si>
  <si>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</si>
  <si>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</si>
  <si>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</si>
  <si>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</si>
  <si>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</si>
  <si>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</si>
  <si>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</si>
  <si>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</si>
  <si>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</si>
  <si>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</si>
  <si>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</si>
  <si>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</si>
  <si>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</si>
  <si>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</si>
  <si>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</si>
  <si>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</si>
  <si>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</si>
  <si>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</si>
  <si>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</si>
  <si>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</si>
  <si>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</si>
  <si>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</si>
  <si>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</si>
  <si>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</si>
  <si>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</si>
  <si>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</si>
  <si>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</si>
  <si>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</si>
  <si>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</si>
  <si>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</si>
  <si>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</si>
  <si>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</si>
  <si>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</si>
  <si>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</si>
  <si>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</si>
  <si>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</si>
  <si>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</si>
  <si>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</si>
  <si>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</si>
  <si>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</si>
  <si>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</si>
  <si>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</si>
  <si>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</si>
  <si>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</si>
  <si>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</si>
  <si>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</si>
  <si>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</si>
  <si>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</si>
  <si>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</si>
  <si>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</si>
  <si>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</si>
  <si>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</si>
  <si>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</si>
  <si>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</si>
  <si>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</si>
  <si>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</si>
  <si>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</si>
  <si>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</si>
  <si>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</si>
  <si>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</si>
  <si>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</si>
  <si>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</si>
  <si>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</si>
  <si>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</si>
  <si>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</si>
  <si>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</si>
  <si>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</si>
  <si>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</si>
  <si>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</si>
  <si>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</si>
  <si>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</si>
  <si>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</si>
  <si>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</si>
  <si>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</si>
  <si>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</si>
  <si>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</si>
  <si>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</si>
  <si>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</si>
  <si>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</si>
  <si>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</si>
  <si>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</si>
  <si>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</si>
  <si>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</si>
  <si>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</si>
  <si>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</si>
  <si>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</si>
  <si>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</si>
  <si>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</si>
  <si>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ピークをむかえており、経常経費の抑制に努めている。また、処理場の稼働から13年が経過しており、施設の機能保全にも経費がかかる。汚水処理原価については類似団体平均値より高水準だが地方債償還ピークが過ぎると伴に減少傾向になると思われる。今後は維持管理費の削減や汚水処理原価の低減を図らなければならない。</t>
    <rPh sb="131" eb="133">
      <t>キノウ</t>
    </rPh>
    <rPh sb="133" eb="135">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</si>
</sst>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22-4123-979B-ADD725609E3D}"/>
            </c:ext>
          </c:extLst>
        </c:ser>
        <c:dLbls>
          <c:showLegendKey val="0"/>
          <c:showVal val="0"/>
          <c:showCatName val="0"/>
          <c:showSerName val="0"/>
          <c:showPercent val="0"/>
          <c:showBubbleSize val="0"/>
        </c:dLbls>
        <c:gapWidth val="150"/>
        <c:axId val="332966608"/>
        <c:axId val="33296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xmlns:c16r2="http://schemas.microsoft.com/office/drawing/2015/06/chart">
            <c:ext xmlns:c16="http://schemas.microsoft.com/office/drawing/2014/chart" uri="{C3380CC4-5D6E-409C-BE32-E72D297353CC}">
              <c16:uniqueId val="{00000001-9C22-4123-979B-ADD725609E3D}"/>
            </c:ext>
          </c:extLst>
        </c:ser>
        <c:dLbls>
          <c:showLegendKey val="0"/>
          <c:showVal val="0"/>
          <c:showCatName val="0"/>
          <c:showSerName val="0"/>
          <c:showPercent val="0"/>
          <c:showBubbleSize val="0"/>
        </c:dLbls>
        <c:marker val="1"/>
        <c:smooth val="0"/>
        <c:axId val="332966608"/>
        <c:axId val="332968456"/>
      </c:lineChart>
      <c:dateAx>
        <c:axId val="332966608"/>
        <c:scaling>
          <c:orientation val="minMax"/>
        </c:scaling>
        <c:delete val="1"/>
        <c:axPos val="b"/>
        <c:numFmt formatCode="&quot;H&quot;yy" sourceLinked="1"/>
        <c:majorTickMark val="none"/>
        <c:minorTickMark val="none"/>
        <c:tickLblPos val="none"/>
        <c:crossAx val="332968456"/>
        <c:crosses val="autoZero"/>
        <c:auto val="1"/>
        <c:lblOffset val="100"/>
        <c:baseTimeUnit val="years"/>
      </c:dateAx>
      <c:valAx>
        <c:axId val="33296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c:v>
                </c:pt>
                <c:pt idx="1">
                  <c:v>65.88</c:v>
                </c:pt>
                <c:pt idx="2">
                  <c:v>60</c:v>
                </c:pt>
                <c:pt idx="3">
                  <c:v>61.18</c:v>
                </c:pt>
                <c:pt idx="4">
                  <c:v>60</c:v>
                </c:pt>
              </c:numCache>
            </c:numRef>
          </c:val>
          <c:extLst xmlns:c16r2="http://schemas.microsoft.com/office/drawing/2015/06/chart">
            <c:ext xmlns:c16="http://schemas.microsoft.com/office/drawing/2014/chart" uri="{C3380CC4-5D6E-409C-BE32-E72D297353CC}">
              <c16:uniqueId val="{00000000-D3C0-4336-B8B2-EB2F260BFA93}"/>
            </c:ext>
          </c:extLst>
        </c:ser>
        <c:dLbls>
          <c:showLegendKey val="0"/>
          <c:showVal val="0"/>
          <c:showCatName val="0"/>
          <c:showSerName val="0"/>
          <c:showPercent val="0"/>
          <c:showBubbleSize val="0"/>
        </c:dLbls>
        <c:gapWidth val="150"/>
        <c:axId val="333419920"/>
        <c:axId val="3334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xmlns:c16r2="http://schemas.microsoft.com/office/drawing/2015/06/chart">
            <c:ext xmlns:c16="http://schemas.microsoft.com/office/drawing/2014/chart" uri="{C3380CC4-5D6E-409C-BE32-E72D297353CC}">
              <c16:uniqueId val="{00000001-D3C0-4336-B8B2-EB2F260BFA93}"/>
            </c:ext>
          </c:extLst>
        </c:ser>
        <c:dLbls>
          <c:showLegendKey val="0"/>
          <c:showVal val="0"/>
          <c:showCatName val="0"/>
          <c:showSerName val="0"/>
          <c:showPercent val="0"/>
          <c:showBubbleSize val="0"/>
        </c:dLbls>
        <c:marker val="1"/>
        <c:smooth val="0"/>
        <c:axId val="333419920"/>
        <c:axId val="333422272"/>
      </c:lineChart>
      <c:dateAx>
        <c:axId val="333419920"/>
        <c:scaling>
          <c:orientation val="minMax"/>
        </c:scaling>
        <c:delete val="1"/>
        <c:axPos val="b"/>
        <c:numFmt formatCode="&quot;H&quot;yy" sourceLinked="1"/>
        <c:majorTickMark val="none"/>
        <c:minorTickMark val="none"/>
        <c:tickLblPos val="none"/>
        <c:crossAx val="333422272"/>
        <c:crosses val="autoZero"/>
        <c:auto val="1"/>
        <c:lblOffset val="100"/>
        <c:baseTimeUnit val="years"/>
      </c:dateAx>
      <c:valAx>
        <c:axId val="333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1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77.31</c:v>
                </c:pt>
                <c:pt idx="1">
                  <c:v>77.64</c:v>
                </c:pt>
                <c:pt idx="2">
                  <c:v>79.47</c:v>
                </c:pt>
                <c:pt idx="3">
                  <c:v>79.959999999999994</c:v>
                </c:pt>
                <c:pt idx="4">
                  <c:v>80.819999999999993</c:v>
                </c:pt>
              </c:numCache>
            </c:numRef>
          </c:val>
          <c:extLst xmlns:c16r2="http://schemas.microsoft.com/office/drawing/2015/06/chart">
            <c:ext xmlns:c16="http://schemas.microsoft.com/office/drawing/2014/chart" uri="{C3380CC4-5D6E-409C-BE32-E72D297353CC}">
              <c16:uniqueId val="{00000000-EFAB-43BA-97C9-D819D1495F1C}"/>
            </c:ext>
          </c:extLst>
        </c:ser>
        <c:dLbls>
          <c:showLegendKey val="0"/>
          <c:showVal val="0"/>
          <c:showCatName val="0"/>
          <c:showSerName val="0"/>
          <c:showPercent val="0"/>
          <c:showBubbleSize val="0"/>
        </c:dLbls>
        <c:gapWidth val="150"/>
        <c:axId val="333425800"/>
        <c:axId val="33342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xmlns:c16r2="http://schemas.microsoft.com/office/drawing/2015/06/chart">
            <c:ext xmlns:c16="http://schemas.microsoft.com/office/drawing/2014/chart" uri="{C3380CC4-5D6E-409C-BE32-E72D297353CC}">
              <c16:uniqueId val="{00000001-EFAB-43BA-97C9-D819D1495F1C}"/>
            </c:ext>
          </c:extLst>
        </c:ser>
        <c:dLbls>
          <c:showLegendKey val="0"/>
          <c:showVal val="0"/>
          <c:showCatName val="0"/>
          <c:showSerName val="0"/>
          <c:showPercent val="0"/>
          <c:showBubbleSize val="0"/>
        </c:dLbls>
        <c:marker val="1"/>
        <c:smooth val="0"/>
        <c:axId val="333425800"/>
        <c:axId val="333423448"/>
      </c:lineChart>
      <c:dateAx>
        <c:axId val="333425800"/>
        <c:scaling>
          <c:orientation val="minMax"/>
        </c:scaling>
        <c:delete val="1"/>
        <c:axPos val="b"/>
        <c:numFmt formatCode="&quot;H&quot;yy" sourceLinked="1"/>
        <c:majorTickMark val="none"/>
        <c:minorTickMark val="none"/>
        <c:tickLblPos val="none"/>
        <c:crossAx val="333423448"/>
        <c:crosses val="autoZero"/>
        <c:auto val="1"/>
        <c:lblOffset val="100"/>
        <c:baseTimeUnit val="years"/>
      </c:dateAx>
      <c:valAx>
        <c:axId val="3334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36.74</c:v>
                </c:pt>
                <c:pt idx="1">
                  <c:v>38.17</c:v>
                </c:pt>
                <c:pt idx="2">
                  <c:v>81.13</c:v>
                </c:pt>
                <c:pt idx="3">
                  <c:v>74.27</c:v>
                </c:pt>
                <c:pt idx="4">
                  <c:v>75.86</c:v>
                </c:pt>
              </c:numCache>
            </c:numRef>
          </c:val>
          <c:extLst xmlns:c16r2="http://schemas.microsoft.com/office/drawing/2015/06/chart">
            <c:ext xmlns:c16="http://schemas.microsoft.com/office/drawing/2014/chart" uri="{C3380CC4-5D6E-409C-BE32-E72D297353CC}">
              <c16:uniqueId val="{00000000-42D1-4794-A7D7-E9AF20D06A7D}"/>
            </c:ext>
          </c:extLst>
        </c:ser>
        <c:dLbls>
          <c:showLegendKey val="0"/>
          <c:showVal val="0"/>
          <c:showCatName val="0"/>
          <c:showSerName val="0"/>
          <c:showPercent val="0"/>
          <c:showBubbleSize val="0"/>
        </c:dLbls>
        <c:gapWidth val="150"/>
        <c:axId val="332971200"/>
        <c:axId val="33297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1-4794-A7D7-E9AF20D06A7D}"/>
            </c:ext>
          </c:extLst>
        </c:ser>
        <c:dLbls>
          <c:showLegendKey val="0"/>
          <c:showVal val="0"/>
          <c:showCatName val="0"/>
          <c:showSerName val="0"/>
          <c:showPercent val="0"/>
          <c:showBubbleSize val="0"/>
        </c:dLbls>
        <c:marker val="1"/>
        <c:smooth val="0"/>
        <c:axId val="332971200"/>
        <c:axId val="332971592"/>
      </c:lineChart>
      <c:dateAx>
        <c:axId val="332971200"/>
        <c:scaling>
          <c:orientation val="minMax"/>
        </c:scaling>
        <c:delete val="1"/>
        <c:axPos val="b"/>
        <c:numFmt formatCode="&quot;H&quot;yy" sourceLinked="1"/>
        <c:majorTickMark val="none"/>
        <c:minorTickMark val="none"/>
        <c:tickLblPos val="none"/>
        <c:crossAx val="332971592"/>
        <c:crosses val="autoZero"/>
        <c:auto val="1"/>
        <c:lblOffset val="100"/>
        <c:baseTimeUnit val="years"/>
      </c:dateAx>
      <c:valAx>
        <c:axId val="3329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75-4440-8B8D-B46EF3AA9396}"/>
            </c:ext>
          </c:extLst>
        </c:ser>
        <c:dLbls>
          <c:showLegendKey val="0"/>
          <c:showVal val="0"/>
          <c:showCatName val="0"/>
          <c:showSerName val="0"/>
          <c:showPercent val="0"/>
          <c:showBubbleSize val="0"/>
        </c:dLbls>
        <c:gapWidth val="150"/>
        <c:axId val="332969240"/>
        <c:axId val="3329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75-4440-8B8D-B46EF3AA9396}"/>
            </c:ext>
          </c:extLst>
        </c:ser>
        <c:dLbls>
          <c:showLegendKey val="0"/>
          <c:showVal val="0"/>
          <c:showCatName val="0"/>
          <c:showSerName val="0"/>
          <c:showPercent val="0"/>
          <c:showBubbleSize val="0"/>
        </c:dLbls>
        <c:marker val="1"/>
        <c:smooth val="0"/>
        <c:axId val="332969240"/>
        <c:axId val="332969632"/>
      </c:lineChart>
      <c:dateAx>
        <c:axId val="332969240"/>
        <c:scaling>
          <c:orientation val="minMax"/>
        </c:scaling>
        <c:delete val="1"/>
        <c:axPos val="b"/>
        <c:numFmt formatCode="&quot;H&quot;yy" sourceLinked="1"/>
        <c:majorTickMark val="none"/>
        <c:minorTickMark val="none"/>
        <c:tickLblPos val="none"/>
        <c:crossAx val="332969632"/>
        <c:crosses val="autoZero"/>
        <c:auto val="1"/>
        <c:lblOffset val="100"/>
        <c:baseTimeUnit val="years"/>
      </c:dateAx>
      <c:valAx>
        <c:axId val="3329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94-46F1-9689-A7594E30E420}"/>
            </c:ext>
          </c:extLst>
        </c:ser>
        <c:dLbls>
          <c:showLegendKey val="0"/>
          <c:showVal val="0"/>
          <c:showCatName val="0"/>
          <c:showSerName val="0"/>
          <c:showPercent val="0"/>
          <c:showBubbleSize val="0"/>
        </c:dLbls>
        <c:gapWidth val="150"/>
        <c:axId val="333726464"/>
        <c:axId val="3337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94-46F1-9689-A7594E30E420}"/>
            </c:ext>
          </c:extLst>
        </c:ser>
        <c:dLbls>
          <c:showLegendKey val="0"/>
          <c:showVal val="0"/>
          <c:showCatName val="0"/>
          <c:showSerName val="0"/>
          <c:showPercent val="0"/>
          <c:showBubbleSize val="0"/>
        </c:dLbls>
        <c:marker val="1"/>
        <c:smooth val="0"/>
        <c:axId val="333726464"/>
        <c:axId val="333723720"/>
      </c:lineChart>
      <c:dateAx>
        <c:axId val="333726464"/>
        <c:scaling>
          <c:orientation val="minMax"/>
        </c:scaling>
        <c:delete val="1"/>
        <c:axPos val="b"/>
        <c:numFmt formatCode="&quot;H&quot;yy" sourceLinked="1"/>
        <c:majorTickMark val="none"/>
        <c:minorTickMark val="none"/>
        <c:tickLblPos val="none"/>
        <c:crossAx val="333723720"/>
        <c:crosses val="autoZero"/>
        <c:auto val="1"/>
        <c:lblOffset val="100"/>
        <c:baseTimeUnit val="years"/>
      </c:dateAx>
      <c:valAx>
        <c:axId val="3337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C7-4366-91B0-CDDDA3534497}"/>
            </c:ext>
          </c:extLst>
        </c:ser>
        <c:dLbls>
          <c:showLegendKey val="0"/>
          <c:showVal val="0"/>
          <c:showCatName val="0"/>
          <c:showSerName val="0"/>
          <c:showPercent val="0"/>
          <c:showBubbleSize val="0"/>
        </c:dLbls>
        <c:gapWidth val="150"/>
        <c:axId val="333722936"/>
        <c:axId val="33372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C7-4366-91B0-CDDDA3534497}"/>
            </c:ext>
          </c:extLst>
        </c:ser>
        <c:dLbls>
          <c:showLegendKey val="0"/>
          <c:showVal val="0"/>
          <c:showCatName val="0"/>
          <c:showSerName val="0"/>
          <c:showPercent val="0"/>
          <c:showBubbleSize val="0"/>
        </c:dLbls>
        <c:marker val="1"/>
        <c:smooth val="0"/>
        <c:axId val="333722936"/>
        <c:axId val="333727248"/>
      </c:lineChart>
      <c:dateAx>
        <c:axId val="333722936"/>
        <c:scaling>
          <c:orientation val="minMax"/>
        </c:scaling>
        <c:delete val="1"/>
        <c:axPos val="b"/>
        <c:numFmt formatCode="&quot;H&quot;yy" sourceLinked="1"/>
        <c:majorTickMark val="none"/>
        <c:minorTickMark val="none"/>
        <c:tickLblPos val="none"/>
        <c:crossAx val="333727248"/>
        <c:crosses val="autoZero"/>
        <c:auto val="1"/>
        <c:lblOffset val="100"/>
        <c:baseTimeUnit val="years"/>
      </c:dateAx>
      <c:valAx>
        <c:axId val="33372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C-46B5-A7FF-1C8170C8E0EA}"/>
            </c:ext>
          </c:extLst>
        </c:ser>
        <c:dLbls>
          <c:showLegendKey val="0"/>
          <c:showVal val="0"/>
          <c:showCatName val="0"/>
          <c:showSerName val="0"/>
          <c:showPercent val="0"/>
          <c:showBubbleSize val="0"/>
        </c:dLbls>
        <c:gapWidth val="150"/>
        <c:axId val="333723328"/>
        <c:axId val="33372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C-46B5-A7FF-1C8170C8E0EA}"/>
            </c:ext>
          </c:extLst>
        </c:ser>
        <c:dLbls>
          <c:showLegendKey val="0"/>
          <c:showVal val="0"/>
          <c:showCatName val="0"/>
          <c:showSerName val="0"/>
          <c:showPercent val="0"/>
          <c:showBubbleSize val="0"/>
        </c:dLbls>
        <c:marker val="1"/>
        <c:smooth val="0"/>
        <c:axId val="333723328"/>
        <c:axId val="333720584"/>
      </c:lineChart>
      <c:dateAx>
        <c:axId val="333723328"/>
        <c:scaling>
          <c:orientation val="minMax"/>
        </c:scaling>
        <c:delete val="1"/>
        <c:axPos val="b"/>
        <c:numFmt formatCode="&quot;H&quot;yy" sourceLinked="1"/>
        <c:majorTickMark val="none"/>
        <c:minorTickMark val="none"/>
        <c:tickLblPos val="none"/>
        <c:crossAx val="333720584"/>
        <c:crosses val="autoZero"/>
        <c:auto val="1"/>
        <c:lblOffset val="100"/>
        <c:baseTimeUnit val="years"/>
      </c:dateAx>
      <c:valAx>
        <c:axId val="33372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3977.32</c:v>
                </c:pt>
                <c:pt idx="1">
                  <c:v>5114.82</c:v>
                </c:pt>
                <c:pt idx="2">
                  <c:v>4878.96</c:v>
                </c:pt>
                <c:pt idx="3">
                  <c:v>4624.12</c:v>
                </c:pt>
                <c:pt idx="4">
                  <c:v>4086.46</c:v>
                </c:pt>
              </c:numCache>
            </c:numRef>
          </c:val>
          <c:extLst xmlns:c16r2="http://schemas.microsoft.com/office/drawing/2015/06/chart">
            <c:ext xmlns:c16="http://schemas.microsoft.com/office/drawing/2014/chart" uri="{C3380CC4-5D6E-409C-BE32-E72D297353CC}">
              <c16:uniqueId val="{00000000-5E4B-42E3-873A-45ACFF2EBB38}"/>
            </c:ext>
          </c:extLst>
        </c:ser>
        <c:dLbls>
          <c:showLegendKey val="0"/>
          <c:showVal val="0"/>
          <c:showCatName val="0"/>
          <c:showSerName val="0"/>
          <c:showPercent val="0"/>
          <c:showBubbleSize val="0"/>
        </c:dLbls>
        <c:gapWidth val="150"/>
        <c:axId val="333722152"/>
        <c:axId val="3337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xmlns:c16r2="http://schemas.microsoft.com/office/drawing/2015/06/chart">
            <c:ext xmlns:c16="http://schemas.microsoft.com/office/drawing/2014/chart" uri="{C3380CC4-5D6E-409C-BE32-E72D297353CC}">
              <c16:uniqueId val="{00000001-5E4B-42E3-873A-45ACFF2EBB38}"/>
            </c:ext>
          </c:extLst>
        </c:ser>
        <c:dLbls>
          <c:showLegendKey val="0"/>
          <c:showVal val="0"/>
          <c:showCatName val="0"/>
          <c:showSerName val="0"/>
          <c:showPercent val="0"/>
          <c:showBubbleSize val="0"/>
        </c:dLbls>
        <c:marker val="1"/>
        <c:smooth val="0"/>
        <c:axId val="333722152"/>
        <c:axId val="333725680"/>
      </c:lineChart>
      <c:dateAx>
        <c:axId val="333722152"/>
        <c:scaling>
          <c:orientation val="minMax"/>
        </c:scaling>
        <c:delete val="1"/>
        <c:axPos val="b"/>
        <c:numFmt formatCode="&quot;H&quot;yy" sourceLinked="1"/>
        <c:majorTickMark val="none"/>
        <c:minorTickMark val="none"/>
        <c:tickLblPos val="none"/>
        <c:crossAx val="333725680"/>
        <c:crosses val="autoZero"/>
        <c:auto val="1"/>
        <c:lblOffset val="100"/>
        <c:baseTimeUnit val="years"/>
      </c:dateAx>
      <c:valAx>
        <c:axId val="3337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32.11</c:v>
                </c:pt>
                <c:pt idx="1">
                  <c:v>27.48</c:v>
                </c:pt>
                <c:pt idx="2">
                  <c:v>46.89</c:v>
                </c:pt>
                <c:pt idx="3">
                  <c:v>38.659999999999997</c:v>
                </c:pt>
                <c:pt idx="4">
                  <c:v>43.41</c:v>
                </c:pt>
              </c:numCache>
            </c:numRef>
          </c:val>
          <c:extLst xmlns:c16r2="http://schemas.microsoft.com/office/drawing/2015/06/chart">
            <c:ext xmlns:c16="http://schemas.microsoft.com/office/drawing/2014/chart" uri="{C3380CC4-5D6E-409C-BE32-E72D297353CC}">
              <c16:uniqueId val="{00000000-9366-468C-B8D5-4796B7D6FF7E}"/>
            </c:ext>
          </c:extLst>
        </c:ser>
        <c:dLbls>
          <c:showLegendKey val="0"/>
          <c:showVal val="0"/>
          <c:showCatName val="0"/>
          <c:showSerName val="0"/>
          <c:showPercent val="0"/>
          <c:showBubbleSize val="0"/>
        </c:dLbls>
        <c:gapWidth val="150"/>
        <c:axId val="333722544"/>
        <c:axId val="33372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xmlns:c16r2="http://schemas.microsoft.com/office/drawing/2015/06/chart">
            <c:ext xmlns:c16="http://schemas.microsoft.com/office/drawing/2014/chart" uri="{C3380CC4-5D6E-409C-BE32-E72D297353CC}">
              <c16:uniqueId val="{00000001-9366-468C-B8D5-4796B7D6FF7E}"/>
            </c:ext>
          </c:extLst>
        </c:ser>
        <c:dLbls>
          <c:showLegendKey val="0"/>
          <c:showVal val="0"/>
          <c:showCatName val="0"/>
          <c:showSerName val="0"/>
          <c:showPercent val="0"/>
          <c:showBubbleSize val="0"/>
        </c:dLbls>
        <c:marker val="1"/>
        <c:smooth val="0"/>
        <c:axId val="333722544"/>
        <c:axId val="333724112"/>
      </c:lineChart>
      <c:dateAx>
        <c:axId val="333722544"/>
        <c:scaling>
          <c:orientation val="minMax"/>
        </c:scaling>
        <c:delete val="1"/>
        <c:axPos val="b"/>
        <c:numFmt formatCode="&quot;H&quot;yy" sourceLinked="1"/>
        <c:majorTickMark val="none"/>
        <c:minorTickMark val="none"/>
        <c:tickLblPos val="none"/>
        <c:crossAx val="333724112"/>
        <c:crosses val="autoZero"/>
        <c:auto val="1"/>
        <c:lblOffset val="100"/>
        <c:baseTimeUnit val="years"/>
      </c:dateAx>
      <c:valAx>
        <c:axId val="33372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619.69000000000005</c:v>
                </c:pt>
                <c:pt idx="1">
                  <c:v>727.44</c:v>
                </c:pt>
                <c:pt idx="2">
                  <c:v>430.82</c:v>
                </c:pt>
                <c:pt idx="3">
                  <c:v>524.32000000000005</c:v>
                </c:pt>
                <c:pt idx="4">
                  <c:v>474.17</c:v>
                </c:pt>
              </c:numCache>
            </c:numRef>
          </c:val>
          <c:extLst xmlns:c16r2="http://schemas.microsoft.com/office/drawing/2015/06/chart">
            <c:ext xmlns:c16="http://schemas.microsoft.com/office/drawing/2014/chart" uri="{C3380CC4-5D6E-409C-BE32-E72D297353CC}">
              <c16:uniqueId val="{00000000-7F6E-4415-B010-E89CC28422BE}"/>
            </c:ext>
          </c:extLst>
        </c:ser>
        <c:dLbls>
          <c:showLegendKey val="0"/>
          <c:showVal val="0"/>
          <c:showCatName val="0"/>
          <c:showSerName val="0"/>
          <c:showPercent val="0"/>
          <c:showBubbleSize val="0"/>
        </c:dLbls>
        <c:gapWidth val="150"/>
        <c:axId val="333420312"/>
        <c:axId val="3334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xmlns:c16r2="http://schemas.microsoft.com/office/drawing/2015/06/chart">
            <c:ext xmlns:c16="http://schemas.microsoft.com/office/drawing/2014/chart" uri="{C3380CC4-5D6E-409C-BE32-E72D297353CC}">
              <c16:uniqueId val="{00000001-7F6E-4415-B010-E89CC28422BE}"/>
            </c:ext>
          </c:extLst>
        </c:ser>
        <c:dLbls>
          <c:showLegendKey val="0"/>
          <c:showVal val="0"/>
          <c:showCatName val="0"/>
          <c:showSerName val="0"/>
          <c:showPercent val="0"/>
          <c:showBubbleSize val="0"/>
        </c:dLbls>
        <c:marker val="1"/>
        <c:smooth val="0"/>
        <c:axId val="333420312"/>
        <c:axId val="333420704"/>
      </c:lineChart>
      <c:dateAx>
        <c:axId val="333420312"/>
        <c:scaling>
          <c:orientation val="minMax"/>
        </c:scaling>
        <c:delete val="1"/>
        <c:axPos val="b"/>
        <c:numFmt formatCode="&quot;H&quot;yy" sourceLinked="1"/>
        <c:majorTickMark val="none"/>
        <c:minorTickMark val="none"/>
        <c:tickLblPos val="none"/>
        <c:crossAx val="333420704"/>
        <c:crosses val="autoZero"/>
        <c:auto val="1"/>
        <c:lblOffset val="100"/>
        <c:baseTimeUnit val="years"/>
      </c:dateAx>
      <c:valAx>
        <c:axId val="3334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2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浜中町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5664</v>
      </c>
      <c r="AM8" s="51"/>
      <c r="AN8" s="51"/>
      <c r="AO8" s="51"/>
      <c r="AP8" s="51"/>
      <c r="AQ8" s="51"/>
      <c r="AR8" s="51"/>
      <c r="AS8" s="51"/>
      <c r="AT8" s="46">
        <f>データ!T6</f>
        <v>423.63</v>
      </c>
      <c r="AU8" s="46"/>
      <c r="AV8" s="46"/>
      <c r="AW8" s="46"/>
      <c r="AX8" s="46"/>
      <c r="AY8" s="46"/>
      <c r="AZ8" s="46"/>
      <c r="BA8" s="46"/>
      <c r="BB8" s="46">
        <f>データ!U6</f>
        <v>13.37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8.74</v>
      </c>
      <c r="Q10" s="46"/>
      <c r="R10" s="46"/>
      <c r="S10" s="46"/>
      <c r="T10" s="46"/>
      <c r="U10" s="46"/>
      <c r="V10" s="46"/>
      <c r="W10" s="46">
        <f>データ!Q6</f>
        <v>81.3</v>
      </c>
      <c r="X10" s="46"/>
      <c r="Y10" s="46"/>
      <c r="Z10" s="46"/>
      <c r="AA10" s="46"/>
      <c r="AB10" s="46"/>
      <c r="AC10" s="46"/>
      <c r="AD10" s="51">
        <f>データ!R6</f>
        <v>3910</v>
      </c>
      <c r="AE10" s="51"/>
      <c r="AF10" s="51"/>
      <c r="AG10" s="51"/>
      <c r="AH10" s="51"/>
      <c r="AI10" s="51"/>
      <c r="AJ10" s="51"/>
      <c r="AK10" s="2"/>
      <c r="AL10" s="51">
        <f>データ!V6</f>
        <v>485</v>
      </c>
      <c r="AM10" s="51"/>
      <c r="AN10" s="51"/>
      <c r="AO10" s="51"/>
      <c r="AP10" s="51"/>
      <c r="AQ10" s="51"/>
      <c r="AR10" s="51"/>
      <c r="AS10" s="51"/>
      <c r="AT10" s="46">
        <f>データ!W6</f>
        <v>0.23</v>
      </c>
      <c r="AU10" s="46"/>
      <c r="AV10" s="46"/>
      <c r="AW10" s="46"/>
      <c r="AX10" s="46"/>
      <c r="AY10" s="46"/>
      <c r="AZ10" s="46"/>
      <c r="BA10" s="46"/>
      <c r="BB10" s="46">
        <f>データ!X6</f>
        <v>2108.6999999999998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iG2yb3eew2D2mfblisO3Q0O+eQi7fagPiWACe6FORe7qCNVHA0OyW+E+cq9FX2wsY9i0lm5aV1Y4PEuECLn/JA==" saltValue="Kd52GfQ0DXBPRseGA/Xi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16632</v>
      </c>
      <c r="D6" s="33">
        <f t="shared" si="3"/>
        <v>47</v>
      </c>
      <c r="E6" s="33">
        <f t="shared" si="3"/>
        <v>17</v>
      </c>
      <c r="F6" s="33">
        <f t="shared" si="3"/>
        <v>6</v>
      </c>
      <c r="G6" s="33">
        <f t="shared" si="3"/>
        <v>0</v>
      </c>
      <c r="H6" s="33" t="str">
        <f t="shared" si="3"/>
        <v>北海道　浜中町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8.74</v>
      </c>
      <c r="Q6" s="34">
        <f t="shared" si="3"/>
        <v>81.3</v>
      </c>
      <c r="R6" s="34">
        <f t="shared" si="3"/>
        <v>3910</v>
      </c>
      <c r="S6" s="34">
        <f t="shared" si="3"/>
        <v>5664</v>
      </c>
      <c r="T6" s="34">
        <f t="shared" si="3"/>
        <v>423.63</v>
      </c>
      <c r="U6" s="34">
        <f t="shared" si="3"/>
        <v>13.37</v>
      </c>
      <c r="V6" s="34">
        <f t="shared" si="3"/>
        <v>485</v>
      </c>
      <c r="W6" s="34">
        <f t="shared" si="3"/>
        <v>0.23</v>
      </c>
      <c r="X6" s="34">
        <f t="shared" si="3"/>
        <v>2108.6999999999998</v>
      </c>
      <c r="Y6" s="35">
        <f>IF(Y7="",NA(),Y7)</f>
        <v>36.74</v>
      </c>
      <c r="Z6" s="35">
        <f t="shared" ref="Z6:AH6" si="4">IF(Z7="",NA(),Z7)</f>
        <v>38.17</v>
      </c>
      <c r="AA6" s="35">
        <f t="shared" si="4"/>
        <v>81.13</v>
      </c>
      <c r="AB6" s="35">
        <f t="shared" si="4"/>
        <v>74.27</v>
      </c>
      <c r="AC6" s="35">
        <f t="shared" si="4"/>
        <v>75.86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3977.32</v>
      </c>
      <c r="BG6" s="35">
        <f t="shared" ref="BG6:BO6" si="7">IF(BG7="",NA(),BG7)</f>
        <v>5114.82</v>
      </c>
      <c r="BH6" s="35">
        <f t="shared" si="7"/>
        <v>4878.96</v>
      </c>
      <c r="BI6" s="35">
        <f t="shared" si="7"/>
        <v>4624.12</v>
      </c>
      <c r="BJ6" s="35">
        <f t="shared" si="7"/>
        <v>4086.46</v>
      </c>
      <c r="BK6" s="35">
        <f t="shared" si="7"/>
        <v>1700.42</v>
      </c>
      <c r="BL6" s="35">
        <f t="shared" si="7"/>
        <v>1491.92</v>
      </c>
      <c r="BM6" s="35">
        <f t="shared" si="7"/>
        <v>1756.26</v>
      </c>
      <c r="BN6" s="35">
        <f t="shared" si="7"/>
        <v>1864.29</v>
      </c>
      <c r="BO6" s="35">
        <f t="shared" si="7"/>
        <v>1867.86</v>
      </c>
      <c r="BP6" s="34" t="str">
        <f>IF(BP7="","",IF(BP7="-","【-】","【"&amp;SUBSTITUTE(TEXT(BP7,"#,##0.00"),"-","△")&amp;"】"))</f>
        <v>【1,042.34】</v>
      </c>
      <c r="BQ6" s="35">
        <f>IF(BQ7="",NA(),BQ7)</f>
        <v>32.11</v>
      </c>
      <c r="BR6" s="35">
        <f t="shared" ref="BR6:BZ6" si="8">IF(BR7="",NA(),BR7)</f>
        <v>27.48</v>
      </c>
      <c r="BS6" s="35">
        <f t="shared" si="8"/>
        <v>46.89</v>
      </c>
      <c r="BT6" s="35">
        <f t="shared" si="8"/>
        <v>38.659999999999997</v>
      </c>
      <c r="BU6" s="35">
        <f t="shared" si="8"/>
        <v>43.41</v>
      </c>
      <c r="BV6" s="35">
        <f t="shared" si="8"/>
        <v>34.51</v>
      </c>
      <c r="BW6" s="35">
        <f t="shared" si="8"/>
        <v>46.77</v>
      </c>
      <c r="BX6" s="35">
        <f t="shared" si="8"/>
        <v>45.78</v>
      </c>
      <c r="BY6" s="35">
        <f t="shared" si="8"/>
        <v>51.32</v>
      </c>
      <c r="BZ6" s="35">
        <f t="shared" si="8"/>
        <v>46.93</v>
      </c>
      <c r="CA6" s="34" t="str">
        <f>IF(CA7="","",IF(CA7="-","【-】","【"&amp;SUBSTITUTE(TEXT(CA7,"#,##0.00"),"-","△")&amp;"】"))</f>
        <v>【42.60】</v>
      </c>
      <c r="CB6" s="35">
        <f>IF(CB7="",NA(),CB7)</f>
        <v>619.69000000000005</v>
      </c>
      <c r="CC6" s="35">
        <f t="shared" ref="CC6:CK6" si="9">IF(CC7="",NA(),CC7)</f>
        <v>727.44</v>
      </c>
      <c r="CD6" s="35">
        <f t="shared" si="9"/>
        <v>430.82</v>
      </c>
      <c r="CE6" s="35">
        <f t="shared" si="9"/>
        <v>524.32000000000005</v>
      </c>
      <c r="CF6" s="35">
        <f t="shared" si="9"/>
        <v>474.17</v>
      </c>
      <c r="CG6" s="35">
        <f t="shared" si="9"/>
        <v>476.11</v>
      </c>
      <c r="CH6" s="35">
        <f t="shared" si="9"/>
        <v>348.75</v>
      </c>
      <c r="CI6" s="35">
        <f t="shared" si="9"/>
        <v>367.7</v>
      </c>
      <c r="CJ6" s="35">
        <f t="shared" si="9"/>
        <v>329.91</v>
      </c>
      <c r="CK6" s="35">
        <f t="shared" si="9"/>
        <v>346.96</v>
      </c>
      <c r="CL6" s="34" t="str">
        <f>IF(CL7="","",IF(CL7="-","【-】","【"&amp;SUBSTITUTE(TEXT(CL7,"#,##0.00"),"-","△")&amp;"】"))</f>
        <v>【410.22】</v>
      </c>
      <c r="CM6" s="35">
        <f>IF(CM7="",NA(),CM7)</f>
        <v>60</v>
      </c>
      <c r="CN6" s="35">
        <f t="shared" ref="CN6:CV6" si="10">IF(CN7="",NA(),CN7)</f>
        <v>65.88</v>
      </c>
      <c r="CO6" s="35">
        <f t="shared" si="10"/>
        <v>60</v>
      </c>
      <c r="CP6" s="35">
        <f t="shared" si="10"/>
        <v>61.18</v>
      </c>
      <c r="CQ6" s="35">
        <f t="shared" si="10"/>
        <v>60</v>
      </c>
      <c r="CR6" s="35">
        <f t="shared" si="10"/>
        <v>29.4</v>
      </c>
      <c r="CS6" s="35">
        <f t="shared" si="10"/>
        <v>29.8</v>
      </c>
      <c r="CT6" s="35">
        <f t="shared" si="10"/>
        <v>29.43</v>
      </c>
      <c r="CU6" s="35">
        <f t="shared" si="10"/>
        <v>26.7</v>
      </c>
      <c r="CV6" s="35">
        <f t="shared" si="10"/>
        <v>29.12</v>
      </c>
      <c r="CW6" s="34" t="str">
        <f>IF(CW7="","",IF(CW7="-","【-】","【"&amp;SUBSTITUTE(TEXT(CW7,"#,##0.00"),"-","△")&amp;"】"))</f>
        <v>【32.98】</v>
      </c>
      <c r="CX6" s="35">
        <f>IF(CX7="",NA(),CX7)</f>
        <v>77.31</v>
      </c>
      <c r="CY6" s="35">
        <f t="shared" ref="CY6:DG6" si="11">IF(CY7="",NA(),CY7)</f>
        <v>77.64</v>
      </c>
      <c r="CZ6" s="35">
        <f t="shared" si="11"/>
        <v>79.47</v>
      </c>
      <c r="DA6" s="35">
        <f t="shared" si="11"/>
        <v>79.959999999999994</v>
      </c>
      <c r="DB6" s="35">
        <f t="shared" si="11"/>
        <v>80.819999999999993</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16632</v>
      </c>
      <c r="D7" s="37">
        <v>47</v>
      </c>
      <c r="E7" s="37">
        <v>17</v>
      </c>
      <c r="F7" s="37">
        <v>6</v>
      </c>
      <c r="G7" s="37">
        <v>0</v>
      </c>
      <c r="H7" s="37" t="s">
        <v>98</v>
      </c>
      <c r="I7" s="37" t="s">
        <v>99</v>
      </c>
      <c r="J7" s="37" t="s">
        <v>100</v>
      </c>
      <c r="K7" s="37" t="s">
        <v>101</v>
      </c>
      <c r="L7" s="37" t="s">
        <v>102</v>
      </c>
      <c r="M7" s="37" t="s">
        <v>103</v>
      </c>
      <c r="N7" s="38" t="s">
        <v>104</v>
      </c>
      <c r="O7" s="38" t="s">
        <v>105</v>
      </c>
      <c r="P7" s="38">
        <v>8.74</v>
      </c>
      <c r="Q7" s="38">
        <v>81.3</v>
      </c>
      <c r="R7" s="38">
        <v>3910</v>
      </c>
      <c r="S7" s="38">
        <v>5664</v>
      </c>
      <c r="T7" s="38">
        <v>423.63</v>
      </c>
      <c r="U7" s="38">
        <v>13.37</v>
      </c>
      <c r="V7" s="38">
        <v>485</v>
      </c>
      <c r="W7" s="38">
        <v>0.23</v>
      </c>
      <c r="X7" s="38">
        <v>2108.6999999999998</v>
      </c>
      <c r="Y7" s="38">
        <v>36.74</v>
      </c>
      <c r="Z7" s="38">
        <v>38.17</v>
      </c>
      <c r="AA7" s="38">
        <v>81.13</v>
      </c>
      <c r="AB7" s="38">
        <v>74.27</v>
      </c>
      <c r="AC7" s="38">
        <v>75.86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3977.32</v>
      </c>
      <c r="BG7" s="38">
        <v>5114.82</v>
      </c>
      <c r="BH7" s="38">
        <v>4878.96</v>
      </c>
      <c r="BI7" s="38">
        <v>4624.12</v>
      </c>
      <c r="BJ7" s="38">
        <v>4086.46</v>
      </c>
      <c r="BK7" s="38">
        <v>1700.42</v>
      </c>
      <c r="BL7" s="38">
        <v>1491.92</v>
      </c>
      <c r="BM7" s="38">
        <v>1756.26</v>
      </c>
      <c r="BN7" s="38">
        <v>1864.29</v>
      </c>
      <c r="BO7" s="38">
        <v>1867.86</v>
      </c>
      <c r="BP7" s="38">
        <v>1042.3399999999999</v>
      </c>
      <c r="BQ7" s="38">
        <v>32.11</v>
      </c>
      <c r="BR7" s="38">
        <v>27.48</v>
      </c>
      <c r="BS7" s="38">
        <v>46.89</v>
      </c>
      <c r="BT7" s="38">
        <v>38.659999999999997</v>
      </c>
      <c r="BU7" s="38">
        <v>43.41</v>
      </c>
      <c r="BV7" s="38">
        <v>34.51</v>
      </c>
      <c r="BW7" s="38">
        <v>46.77</v>
      </c>
      <c r="BX7" s="38">
        <v>45.78</v>
      </c>
      <c r="BY7" s="38">
        <v>51.32</v>
      </c>
      <c r="BZ7" s="38">
        <v>46.93</v>
      </c>
      <c r="CA7" s="38">
        <v>42.6</v>
      </c>
      <c r="CB7" s="38">
        <v>619.69000000000005</v>
      </c>
      <c r="CC7" s="38">
        <v>727.44</v>
      </c>
      <c r="CD7" s="38">
        <v>430.82</v>
      </c>
      <c r="CE7" s="38">
        <v>524.32000000000005</v>
      </c>
      <c r="CF7" s="38">
        <v>474.17</v>
      </c>
      <c r="CG7" s="38">
        <v>476.11</v>
      </c>
      <c r="CH7" s="38">
        <v>348.75</v>
      </c>
      <c r="CI7" s="38">
        <v>367.7</v>
      </c>
      <c r="CJ7" s="38">
        <v>329.91</v>
      </c>
      <c r="CK7" s="38">
        <v>346.96</v>
      </c>
      <c r="CL7" s="38">
        <v>410.22</v>
      </c>
      <c r="CM7" s="38">
        <v>60</v>
      </c>
      <c r="CN7" s="38">
        <v>65.88</v>
      </c>
      <c r="CO7" s="38">
        <v>60</v>
      </c>
      <c r="CP7" s="38">
        <v>61.18</v>
      </c>
      <c r="CQ7" s="38">
        <v>60</v>
      </c>
      <c r="CR7" s="38">
        <v>29.4</v>
      </c>
      <c r="CS7" s="38">
        <v>29.8</v>
      </c>
      <c r="CT7" s="38">
        <v>29.43</v>
      </c>
      <c r="CU7" s="38">
        <v>26.7</v>
      </c>
      <c r="CV7" s="38">
        <v>29.12</v>
      </c>
      <c r="CW7" s="38">
        <v>32.979999999999997</v>
      </c>
      <c r="CX7" s="38">
        <v>77.31</v>
      </c>
      <c r="CY7" s="38">
        <v>77.64</v>
      </c>
      <c r="CZ7" s="38">
        <v>79.47</v>
      </c>
      <c r="DA7" s="38">
        <v>79.959999999999994</v>
      </c>
      <c r="DB7" s="38">
        <v>80.819999999999993</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雅和</cp:lastModifiedBy>
  <cp:lastPrinted>2022-01-24T01:10:51Z</cp:lastPrinted>
  <dcterms:created xsi:type="dcterms:W3CDTF">2021-12-03T08:04:35Z</dcterms:created>
  <dcterms:modified xsi:type="dcterms:W3CDTF">2022-01-24T01:23:14Z</dcterms:modified>
  <cp:category/>
</cp:coreProperties>
</file>