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企画財政課\財政係\zaisei02\デスクトップ\元Dドライブ\財政状況資料集\【財政状況資料集】_016632_浜中町_2019\202110ホームページ掲載\"/>
    </mc:Choice>
  </mc:AlternateContent>
  <bookViews>
    <workbookView xWindow="0" yWindow="0" windowWidth="15360" windowHeight="7635" tabRatio="7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E36" i="10"/>
  <c r="AM36" i="10"/>
  <c r="C36" i="10"/>
  <c r="CO35" i="10"/>
  <c r="BE35" i="10"/>
  <c r="AM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l="1"/>
  <c r="BE34" i="10" s="1"/>
  <c r="AM34" i="10"/>
  <c r="BW34" i="10" l="1"/>
  <c r="BW35" i="10" s="1"/>
  <c r="BW36" i="10" s="1"/>
  <c r="CO34" i="10" l="1"/>
</calcChain>
</file>

<file path=xl/sharedStrings.xml><?xml version="1.0" encoding="utf-8"?>
<sst xmlns="http://schemas.openxmlformats.org/spreadsheetml/2006/main" count="1088" uniqueCount="603">
  <si>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</si>
  <si>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</si>
  <si>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</si>
  <si>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</si>
  <si>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</si>
  <si>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</si>
  <si>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</si>
  <si>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</si>
  <si>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</si>
  <si>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</si>
  <si>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</si>
  <si>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</si>
  <si>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</si>
  <si>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</si>
  <si>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</si>
  <si>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</si>
  <si>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</si>
  <si>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</si>
  <si>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</si>
  <si>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</si>
  <si>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</si>
  <si>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</si>
  <si>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</si>
  <si>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</si>
  <si>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</si>
  <si>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</si>
  <si>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</si>
  <si>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</si>
  <si>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</si>
  <si>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</si>
  <si>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</si>
  <si>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</si>
  <si>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</si>
  <si>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</si>
  <si>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</si>
  <si>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</si>
  <si>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</si>
  <si>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</si>
  <si>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</si>
  <si>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</si>
  <si>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</si>
  <si>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</si>
  <si>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</si>
  <si>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</si>
  <si>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</si>
  <si>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</si>
  <si>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</si>
  <si>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</si>
  <si>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</si>
  <si>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</si>
  <si>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</si>
  <si>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</si>
  <si>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</si>
  <si>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</si>
  <si>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</si>
  <si>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</si>
  <si>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</si>
  <si>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</si>
  <si>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</si>
  <si>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</si>
  <si>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</si>
  <si>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</si>
  <si>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</si>
  <si>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</si>
  <si>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</si>
  <si>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</si>
  <si>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</si>
  <si>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</si>
  <si>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</si>
  <si>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</si>
  <si>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</si>
  <si>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</si>
  <si>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</si>
  <si>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</si>
  <si>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</si>
  <si>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</si>
  <si>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</si>
  <si>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</si>
  <si>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</si>
  <si>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</si>
  <si>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</si>
  <si>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</si>
  <si>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</si>
  <si>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</si>
  <si>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</si>
  <si>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</si>
  <si>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</si>
  <si>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</si>
  <si>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</si>
  <si>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</si>
  <si>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</si>
  <si>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</si>
  <si>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</si>
  <si>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</si>
  <si>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</si>
  <si>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</si>
  <si>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</si>
  <si>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</si>
  <si>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浜中町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</si>
  <si>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</si>
  <si>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</si>
  <si>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</si>
  <si>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</si>
  <si>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</si>
  <si>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</si>
  <si>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</si>
  <si>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</si>
  <si>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</si>
  <si>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</si>
  <si>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</si>
  <si>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</si>
  <si>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</si>
  <si>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</si>
  <si>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</si>
  <si>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</si>
  <si>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</si>
  <si>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</si>
  <si>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</si>
  <si>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</si>
  <si>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</si>
  <si>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</si>
  <si>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</si>
  <si>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</si>
  <si>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</si>
  <si>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</si>
  <si>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</si>
  <si>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</si>
  <si>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</si>
  <si>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</si>
  <si>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</si>
  <si>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</si>
  <si>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</si>
  <si>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</si>
  <si>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</si>
  <si>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</si>
  <si>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</si>
  <si>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</si>
  <si>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</si>
  <si>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</si>
  <si>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</si>
  <si>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</si>
  <si>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</si>
  <si>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</si>
  <si>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</si>
  <si>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</si>
  <si>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</si>
  <si>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</si>
  <si>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</si>
  <si>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</si>
  <si>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</si>
  <si>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</si>
  <si>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</si>
  <si>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</si>
  <si>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</si>
  <si>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</si>
  <si>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</si>
  <si>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</si>
  <si>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</si>
  <si>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</si>
  <si>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</si>
  <si>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</si>
  <si>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</si>
  <si>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</si>
  <si>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</si>
  <si>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</si>
  <si>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</si>
  <si>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</si>
  <si>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</si>
  <si>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</si>
  <si>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</si>
  <si>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</si>
  <si>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</si>
  <si>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</si>
  <si>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</si>
  <si>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</si>
  <si>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</si>
  <si>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</si>
  <si>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</si>
  <si>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</si>
  <si>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</si>
  <si>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</si>
  <si>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</si>
  <si>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</si>
  <si>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</si>
  <si>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</si>
  <si>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</si>
  <si>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</si>
  <si>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</si>
  <si>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</si>
  <si>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</si>
  <si>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</si>
  <si>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</si>
  <si>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</si>
  <si>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</si>
  <si>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</si>
  <si>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</si>
  <si>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</si>
  <si>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</si>
  <si>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</si>
  <si>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</si>
  <si>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</si>
  <si>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</si>
  <si>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</si>
  <si>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</si>
  <si>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</si>
  <si>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</si>
  <si>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</si>
  <si>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</si>
  <si>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</si>
  <si>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</si>
  <si>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</si>
  <si>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</si>
  <si>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</si>
  <si>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</si>
  <si>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北海道浜中町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</si>
  <si>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</si>
  <si>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</si>
  <si>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</si>
  <si>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</si>
  <si>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</si>
  <si>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</si>
  <si>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</si>
  <si>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</si>
  <si>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</si>
  <si>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</si>
  <si>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</si>
  <si>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</si>
  <si>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</si>
  <si>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</si>
  <si>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</si>
  <si>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</si>
  <si>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</si>
  <si>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</si>
  <si>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</si>
  <si>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</si>
  <si>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</si>
  <si>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</si>
  <si>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</si>
  <si>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</si>
  <si>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</si>
  <si>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</si>
  <si>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</si>
  <si>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</si>
  <si>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</si>
  <si>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</si>
  <si>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</si>
  <si>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</si>
  <si>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</si>
  <si>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</si>
  <si>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</si>
  <si>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</si>
  <si>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</si>
  <si>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</si>
  <si>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</si>
  <si>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</si>
  <si>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</si>
  <si>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</si>
  <si>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</si>
  <si>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</si>
  <si>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</si>
  <si>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</si>
  <si>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</si>
  <si>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</si>
  <si>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</si>
  <si>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</si>
  <si>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</si>
  <si>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</si>
  <si>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</si>
  <si>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</si>
  <si>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</si>
  <si>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</si>
  <si>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</si>
  <si>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</si>
  <si>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</si>
  <si>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</si>
  <si>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</si>
  <si>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</si>
  <si>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</si>
  <si>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</si>
  <si>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</si>
  <si>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</si>
  <si>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</si>
  <si>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</si>
  <si>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</si>
  <si>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</si>
  <si>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</si>
  <si>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</si>
  <si>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</si>
  <si>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</si>
  <si>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</si>
  <si>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</si>
  <si>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</si>
  <si>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</si>
  <si>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</si>
  <si>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</si>
  <si>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</si>
  <si>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</si>
  <si>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</si>
  <si>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</si>
  <si>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</si>
  <si>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</si>
  <si>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</si>
  <si>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</si>
  <si>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</si>
  <si>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</si>
  <si>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</si>
  <si>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</si>
  <si>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</si>
  <si>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</si>
  <si>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</si>
  <si>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</si>
  <si>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</si>
  <si>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</si>
  <si>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</si>
  <si>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</si>
  <si>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</si>
  <si>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</si>
  <si>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</si>
  <si>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</si>
  <si>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</si>
  <si>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</si>
  <si>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</si>
  <si>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</si>
  <si>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</si>
  <si>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</si>
  <si>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</si>
  <si>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</si>
  <si>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</si>
  <si>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</si>
  <si>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</si>
  <si>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</si>
  <si>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</si>
  <si>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</si>
  <si>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</si>
  <si>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</si>
  <si>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</si>
  <si>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</si>
  <si>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</si>
  <si>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</si>
  <si>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</si>
  <si>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</si>
  <si>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</si>
  <si>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</si>
  <si>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</si>
  <si>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</si>
  <si>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</si>
  <si>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</si>
  <si>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</si>
  <si>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</si>
  <si>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</si>
  <si>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</si>
  <si>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</si>
  <si>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</si>
  <si>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</si>
  <si>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</si>
  <si>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</si>
  <si>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</si>
  <si>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</si>
  <si>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</si>
  <si>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</si>
  <si>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</si>
  <si>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</si>
  <si>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</si>
  <si>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</si>
  <si>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</si>
  <si>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</si>
  <si>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</si>
  <si>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</si>
  <si>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</si>
  <si>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北海道浜中町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</si>
  <si>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</si>
  <si>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</si>
  <si>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</si>
  <si>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</si>
  <si>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</si>
  <si>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</si>
  <si>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</si>
  <si>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</si>
  <si>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</si>
  <si>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</si>
  <si>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</si>
  <si>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</si>
  <si>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</si>
  <si>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</si>
  <si>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</si>
  <si>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</si>
  <si>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</si>
  <si>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</si>
  <si>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</si>
  <si>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</si>
  <si>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浜中診療所特別会計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</si>
  <si>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</si>
  <si>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</si>
  <si>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</si>
  <si>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</si>
  <si>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</si>
  <si>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</si>
  <si>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</si>
  <si>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</si>
  <si>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</si>
  <si>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</si>
  <si>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</si>
  <si>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</si>
  <si>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</si>
  <si>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</si>
  <si>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</si>
  <si>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</si>
  <si>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</si>
  <si>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</si>
  <si>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</si>
  <si>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</si>
  <si>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</si>
  <si>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</si>
  <si>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</si>
  <si>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</si>
  <si>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</si>
  <si>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</si>
  <si>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</si>
  <si>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</si>
  <si>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</si>
  <si>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</si>
  <si>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</si>
  <si>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</si>
  <si>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</si>
  <si>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</si>
  <si>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</si>
  <si>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</si>
  <si>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</si>
  <si>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</si>
  <si>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</si>
  <si>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</si>
  <si>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</si>
  <si>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</si>
  <si>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</si>
  <si>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</si>
  <si>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</si>
  <si>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</si>
  <si>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</si>
  <si>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</si>
  <si>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</si>
  <si>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</si>
  <si>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</si>
  <si>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</si>
  <si>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</si>
  <si>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</si>
  <si>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</si>
  <si>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</si>
  <si>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</si>
  <si>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</si>
  <si>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</si>
  <si>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</si>
  <si>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</si>
  <si>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</si>
  <si>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</si>
  <si>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</si>
  <si>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</si>
  <si>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</si>
  <si>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</si>
  <si>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</si>
  <si>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</si>
  <si>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</si>
  <si>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</si>
  <si>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</si>
  <si>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</si>
  <si>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</si>
  <si>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</si>
  <si>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</si>
  <si>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</si>
  <si>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</si>
  <si>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</si>
  <si>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</si>
  <si>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</si>
  <si>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</si>
  <si>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</si>
  <si>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</si>
  <si>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</si>
  <si>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</si>
  <si>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</si>
  <si>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</si>
  <si>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</si>
  <si>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</si>
  <si>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</si>
  <si>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</si>
  <si>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</si>
  <si>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</si>
  <si>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</si>
  <si>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</si>
  <si>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</si>
  <si>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</si>
  <si>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</si>
  <si>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</si>
  <si>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</si>
  <si>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</si>
  <si>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</si>
  <si>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</si>
  <si>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</si>
  <si>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</si>
  <si>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</si>
  <si>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</si>
  <si>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</si>
  <si>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</si>
  <si>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</si>
  <si>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</si>
  <si>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</si>
  <si>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</si>
  <si>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</si>
  <si>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</si>
  <si>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</si>
  <si>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</si>
  <si>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</si>
  <si>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</si>
  <si>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</si>
  <si>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</si>
  <si>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</si>
  <si>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</si>
  <si>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</si>
  <si>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</si>
  <si>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</si>
  <si>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</si>
  <si>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</si>
  <si>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</si>
  <si>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</si>
  <si>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</si>
  <si>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</si>
  <si>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</si>
  <si>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</si>
  <si>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</si>
  <si>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</si>
  <si>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</si>
  <si>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</si>
  <si>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</si>
  <si>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</si>
  <si>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</si>
  <si>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</si>
  <si>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</si>
  <si>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</si>
  <si>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</si>
  <si>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</si>
  <si>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</si>
  <si>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</si>
  <si>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</si>
  <si>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</si>
  <si>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</si>
  <si>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</si>
  <si>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</si>
  <si>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</si>
  <si>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</si>
  <si>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</si>
  <si>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</si>
  <si>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</si>
  <si>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</si>
  <si>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</si>
  <si>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</si>
  <si>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</si>
  <si>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</si>
  <si>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</si>
  <si>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</si>
  <si>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</si>
  <si>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</si>
  <si>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</si>
  <si>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25.99</t>
  </si>
  <si>
    <t>水道事業会計</t>
  </si>
  <si>
    <t>一般会計</t>
  </si>
  <si>
    <t>介護保険特別会計</t>
  </si>
  <si>
    <t>国民健康保険特別会計</t>
  </si>
  <si>
    <t>浜中診療所特別会計</t>
  </si>
  <si>
    <t>下水道事業特別会計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</si>
  <si>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</si>
  <si>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</si>
  <si>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</si>
  <si>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</si>
  <si>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</si>
  <si>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</si>
  <si>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</si>
  <si>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</si>
  <si>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</si>
  <si>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</si>
  <si>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ふるさと納税基金</t>
    <rPh sb="4" eb="6">
      <t>ノウゼイ</t>
    </rPh>
    <rPh sb="6" eb="8">
      <t>キキン</t>
    </rPh>
    <phoneticPr fontId="5"/>
  </si>
  <si>
    <t>水産振興基金</t>
    <rPh sb="0" eb="2">
      <t>スイサン</t>
    </rPh>
    <rPh sb="2" eb="4">
      <t>シンコウ</t>
    </rPh>
    <rPh sb="4" eb="6">
      <t>キキン</t>
    </rPh>
    <phoneticPr fontId="5"/>
  </si>
  <si>
    <t>福祉振興基金</t>
    <rPh sb="0" eb="2">
      <t>フクシ</t>
    </rPh>
    <rPh sb="2" eb="4">
      <t>シンコウ</t>
    </rPh>
    <rPh sb="4" eb="6">
      <t>キキン</t>
    </rPh>
    <phoneticPr fontId="5"/>
  </si>
  <si>
    <t>育英事業基金</t>
    <rPh sb="0" eb="2">
      <t>イクエイ</t>
    </rPh>
    <rPh sb="2" eb="4">
      <t>ジギョウ</t>
    </rPh>
    <rPh sb="4" eb="6">
      <t>キキン</t>
    </rPh>
    <phoneticPr fontId="5"/>
  </si>
  <si>
    <t>浜中町就農者研修牧場</t>
    <rPh sb="0" eb="3">
      <t>ハマナカチョウ</t>
    </rPh>
    <rPh sb="3" eb="5">
      <t>シュウノウ</t>
    </rPh>
    <rPh sb="5" eb="6">
      <t>シャ</t>
    </rPh>
    <rPh sb="6" eb="8">
      <t>ケンシュウ</t>
    </rPh>
    <rPh sb="8" eb="10">
      <t>ボクジョウ</t>
    </rPh>
    <phoneticPr fontId="2"/>
  </si>
  <si>
    <t>-</t>
    <phoneticPr fontId="2"/>
  </si>
  <si>
    <t>-</t>
    <phoneticPr fontId="2"/>
  </si>
  <si>
    <t>-</t>
    <phoneticPr fontId="2"/>
  </si>
  <si>
    <t>-</t>
    <phoneticPr fontId="2"/>
  </si>
  <si>
    <t>釧路公立大学事務組合</t>
    <rPh sb="0" eb="2">
      <t>クシロ</t>
    </rPh>
    <rPh sb="2" eb="4">
      <t>コウリツ</t>
    </rPh>
    <rPh sb="4" eb="6">
      <t>ダイガク</t>
    </rPh>
    <rPh sb="6" eb="8">
      <t>ジム</t>
    </rPh>
    <rPh sb="8" eb="10">
      <t>クミアイ</t>
    </rPh>
    <phoneticPr fontId="5"/>
  </si>
  <si>
    <t>釧路東部消防組合</t>
    <rPh sb="0" eb="2">
      <t>クシロ</t>
    </rPh>
    <rPh sb="2" eb="4">
      <t>トウブ</t>
    </rPh>
    <rPh sb="4" eb="6">
      <t>ショウボウ</t>
    </rPh>
    <rPh sb="6" eb="8">
      <t>クミアイ</t>
    </rPh>
    <phoneticPr fontId="2"/>
  </si>
  <si>
    <t>釧路・根室広域地方税滞納整理機構</t>
    <rPh sb="0" eb="2">
      <t>クシロ</t>
    </rPh>
    <rPh sb="3" eb="5">
      <t>ネムロ</t>
    </rPh>
    <rPh sb="5" eb="7">
      <t>コウイキ</t>
    </rPh>
    <rPh sb="7" eb="9">
      <t>チホウ</t>
    </rPh>
    <rPh sb="9" eb="10">
      <t>ゼイ</t>
    </rPh>
    <rPh sb="10" eb="12">
      <t>タイノウ</t>
    </rPh>
    <rPh sb="12" eb="14">
      <t>セイリ</t>
    </rPh>
    <rPh sb="14" eb="16">
      <t>キコウ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</si>
  <si>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</si>
  <si>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</si>
  <si>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</si>
  <si>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改善傾向にあった将来負担比率は、役場庁舎建設工事等により上昇に転じ令和５年度には１１０％台となる見込みである。
有形固定資産減価償却率は類似団体と比較し上昇傾向にあるものの、今後は公共施設の建て替えや長寿命化計画に基づく改修工事により類似団体と同水準となる見込み。</t>
    <rPh sb="0" eb="2">
      <t>カイゼン</t>
    </rPh>
    <rPh sb="2" eb="4">
      <t>ケイコウ</t>
    </rPh>
    <rPh sb="8" eb="10">
      <t>ショウライ</t>
    </rPh>
    <rPh sb="10" eb="12">
      <t>フタン</t>
    </rPh>
    <rPh sb="12" eb="14">
      <t>ヒリツ</t>
    </rPh>
    <rPh sb="16" eb="18">
      <t>ヤクバ</t>
    </rPh>
    <rPh sb="18" eb="20">
      <t>チョウシャ</t>
    </rPh>
    <rPh sb="20" eb="22">
      <t>ケンセツ</t>
    </rPh>
    <rPh sb="22" eb="24">
      <t>コウジ</t>
    </rPh>
    <rPh sb="24" eb="25">
      <t>トウ</t>
    </rPh>
    <rPh sb="28" eb="30">
      <t>ジョウショウ</t>
    </rPh>
    <rPh sb="31" eb="32">
      <t>テン</t>
    </rPh>
    <rPh sb="33" eb="35">
      <t>レイワ</t>
    </rPh>
    <rPh sb="36" eb="38">
      <t>ネンド</t>
    </rPh>
    <rPh sb="44" eb="45">
      <t>ダイ</t>
    </rPh>
    <rPh sb="48" eb="50">
      <t>ミコ</t>
    </rPh>
    <rPh sb="56" eb="58">
      <t>ユウケイ</t>
    </rPh>
    <rPh sb="58" eb="60">
      <t>コテイ</t>
    </rPh>
    <rPh sb="60" eb="62">
      <t>シサン</t>
    </rPh>
    <rPh sb="62" eb="64">
      <t>ゲンカ</t>
    </rPh>
    <rPh sb="64" eb="66">
      <t>ショウキャク</t>
    </rPh>
    <rPh sb="66" eb="67">
      <t>リツ</t>
    </rPh>
    <rPh sb="68" eb="70">
      <t>ルイジ</t>
    </rPh>
    <rPh sb="70" eb="72">
      <t>ダンタイ</t>
    </rPh>
    <rPh sb="73" eb="75">
      <t>ヒカク</t>
    </rPh>
    <rPh sb="76" eb="78">
      <t>ジョウショウ</t>
    </rPh>
    <rPh sb="78" eb="80">
      <t>ケイコウ</t>
    </rPh>
    <rPh sb="87" eb="89">
      <t>コンゴ</t>
    </rPh>
    <rPh sb="90" eb="92">
      <t>コウキョウ</t>
    </rPh>
    <rPh sb="92" eb="94">
      <t>シセツ</t>
    </rPh>
    <rPh sb="95" eb="96">
      <t>タ</t>
    </rPh>
    <rPh sb="97" eb="98">
      <t>カ</t>
    </rPh>
    <rPh sb="100" eb="104">
      <t>チョウジュミョウカ</t>
    </rPh>
    <rPh sb="104" eb="106">
      <t>ケイカク</t>
    </rPh>
    <rPh sb="107" eb="108">
      <t>モト</t>
    </rPh>
    <rPh sb="110" eb="112">
      <t>カイシュウ</t>
    </rPh>
    <rPh sb="112" eb="114">
      <t>コウジ</t>
    </rPh>
    <rPh sb="117" eb="119">
      <t>ルイジ</t>
    </rPh>
    <rPh sb="119" eb="121">
      <t>ダンタイ</t>
    </rPh>
    <rPh sb="122" eb="125">
      <t>ドウスイジュン</t>
    </rPh>
    <rPh sb="128" eb="130">
      <t>ミコ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</si>
  <si>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</si>
  <si>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</si>
  <si>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</si>
  <si>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</si>
  <si>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</si>
  <si>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</si>
  <si>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両比率とも改善傾向にあったが、役場庁舎建設工事や長寿命化工事等により上昇し、実質公債費比率は令和９年度には１６％台となる見込み。</t>
    <rPh sb="0" eb="1">
      <t>リョウ</t>
    </rPh>
    <rPh sb="1" eb="3">
      <t>ヒリツ</t>
    </rPh>
    <rPh sb="5" eb="7">
      <t>カイゼン</t>
    </rPh>
    <rPh sb="7" eb="9">
      <t>ケイコウ</t>
    </rPh>
    <rPh sb="15" eb="17">
      <t>ヤクバ</t>
    </rPh>
    <rPh sb="17" eb="19">
      <t>チョウシャ</t>
    </rPh>
    <rPh sb="19" eb="21">
      <t>ケンセツ</t>
    </rPh>
    <rPh sb="21" eb="23">
      <t>コウジ</t>
    </rPh>
    <rPh sb="24" eb="28">
      <t>チョウジュミョウカ</t>
    </rPh>
    <rPh sb="28" eb="30">
      <t>コウジ</t>
    </rPh>
    <rPh sb="30" eb="31">
      <t>トウ</t>
    </rPh>
    <rPh sb="34" eb="36">
      <t>ジョウショウ</t>
    </rPh>
    <rPh sb="38" eb="40">
      <t>ジッシツ</t>
    </rPh>
    <rPh sb="40" eb="43">
      <t>コウサイヒ</t>
    </rPh>
    <rPh sb="43" eb="45">
      <t>ヒリツ</t>
    </rPh>
    <rPh sb="46" eb="48">
      <t>レイワ</t>
    </rPh>
    <rPh sb="49" eb="51">
      <t>ネンド</t>
    </rPh>
    <rPh sb="56" eb="57">
      <t>ダイ</t>
    </rPh>
    <rPh sb="60" eb="62">
      <t>ミコ</t>
    </rPh>
    <phoneticPr fontId="2"/>
  </si>
  <si>
    <t>将来負担比率</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</si>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</sst>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0" fontId="34" fillId="0" borderId="103" xfId="12" applyNumberFormat="1" applyFont="1" applyBorder="1" applyAlignment="1" applyProtection="1">
      <alignment horizontal="left" vertical="center" shrinkToFit="1"/>
      <protection locked="0"/>
    </xf>
    <xf numFmtId="0" fontId="34" fillId="0" borderId="99" xfId="12" applyNumberFormat="1" applyFont="1" applyBorder="1" applyAlignment="1" applyProtection="1">
      <alignment horizontal="left" vertical="center" shrinkToFit="1"/>
      <protection locked="0"/>
    </xf>
    <xf numFmtId="0" fontId="34" fillId="0" borderId="110"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98"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xmlns:c16r2="http://schemas.microsoft.com/office/drawing/2015/06/chart">
            <c:ext xmlns:c16="http://schemas.microsoft.com/office/drawing/2014/chart" uri="{C3380CC4-5D6E-409C-BE32-E72D297353CC}">
              <c16:uniqueId val="{00000000-5D23-4FDE-A06D-C758132760D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144782</c:v>
                </c:pt>
                <c:pt idx="1">
                  <c:v>142872</c:v>
                </c:pt>
                <c:pt idx="2">
                  <c:v>327505</c:v>
                </c:pt>
                <c:pt idx="3">
                  <c:v>334977</c:v>
                </c:pt>
                <c:pt idx="4">
                  <c:v>681863</c:v>
                </c:pt>
              </c:numCache>
            </c:numRef>
          </c:val>
          <c:smooth val="0"/>
          <c:extLst xmlns:c16r2="http://schemas.microsoft.com/office/drawing/2015/06/chart">
            <c:ext xmlns:c16="http://schemas.microsoft.com/office/drawing/2014/chart" uri="{C3380CC4-5D6E-409C-BE32-E72D297353CC}">
              <c16:uniqueId val="{00000001-5D23-4FDE-A06D-C758132760D2}"/>
            </c:ext>
          </c:extLst>
        </c:ser>
        <c:dLbls>
          <c:showLegendKey val="0"/>
          <c:showVal val="0"/>
          <c:showCatName val="0"/>
          <c:showSerName val="0"/>
          <c:showPercent val="0"/>
          <c:showBubbleSize val="0"/>
        </c:dLbls>
        <c:marker val="1"/>
        <c:smooth val="0"/>
        <c:axId val="134109608"/>
        <c:axId val="317864704"/>
      </c:lineChart>
      <c:catAx>
        <c:axId val="1341096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864704"/>
        <c:crosses val="autoZero"/>
        <c:auto val="1"/>
        <c:lblAlgn val="ctr"/>
        <c:lblOffset val="100"/>
        <c:tickLblSkip val="1"/>
        <c:tickMarkSkip val="1"/>
        <c:noMultiLvlLbl val="0"/>
      </c:catAx>
      <c:valAx>
        <c:axId val="317864704"/>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1096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2.42</c:v>
                </c:pt>
                <c:pt idx="1">
                  <c:v>2.2200000000000002</c:v>
                </c:pt>
                <c:pt idx="2">
                  <c:v>2.17</c:v>
                </c:pt>
                <c:pt idx="3">
                  <c:v>2.74</c:v>
                </c:pt>
                <c:pt idx="4">
                  <c:v>2.64</c:v>
                </c:pt>
              </c:numCache>
            </c:numRef>
          </c:val>
          <c:extLst xmlns:c16r2="http://schemas.microsoft.com/office/drawing/2015/06/chart">
            <c:ext xmlns:c16="http://schemas.microsoft.com/office/drawing/2014/chart" uri="{C3380CC4-5D6E-409C-BE32-E72D297353CC}">
              <c16:uniqueId val="{00000000-6C84-471E-AD9A-68535A254FF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27.84</c:v>
                </c:pt>
                <c:pt idx="1">
                  <c:v>30.01</c:v>
                </c:pt>
                <c:pt idx="2">
                  <c:v>4.68</c:v>
                </c:pt>
                <c:pt idx="3">
                  <c:v>6.68</c:v>
                </c:pt>
                <c:pt idx="4">
                  <c:v>8.4700000000000006</c:v>
                </c:pt>
              </c:numCache>
            </c:numRef>
          </c:val>
          <c:extLst xmlns:c16r2="http://schemas.microsoft.com/office/drawing/2015/06/chart">
            <c:ext xmlns:c16="http://schemas.microsoft.com/office/drawing/2014/chart" uri="{C3380CC4-5D6E-409C-BE32-E72D297353CC}">
              <c16:uniqueId val="{00000001-6C84-471E-AD9A-68535A254FF0}"/>
            </c:ext>
          </c:extLst>
        </c:ser>
        <c:dLbls>
          <c:showLegendKey val="0"/>
          <c:showVal val="0"/>
          <c:showCatName val="0"/>
          <c:showSerName val="0"/>
          <c:showPercent val="0"/>
          <c:showBubbleSize val="0"/>
        </c:dLbls>
        <c:gapWidth val="250"/>
        <c:overlap val="100"/>
        <c:axId val="317867448"/>
        <c:axId val="317867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1.44</c:v>
                </c:pt>
                <c:pt idx="1">
                  <c:v>0.86</c:v>
                </c:pt>
                <c:pt idx="2">
                  <c:v>-25.99</c:v>
                </c:pt>
                <c:pt idx="3">
                  <c:v>2.2799999999999998</c:v>
                </c:pt>
                <c:pt idx="4">
                  <c:v>1.71</c:v>
                </c:pt>
              </c:numCache>
            </c:numRef>
          </c:val>
          <c:smooth val="0"/>
          <c:extLst xmlns:c16r2="http://schemas.microsoft.com/office/drawing/2015/06/chart">
            <c:ext xmlns:c16="http://schemas.microsoft.com/office/drawing/2014/chart" uri="{C3380CC4-5D6E-409C-BE32-E72D297353CC}">
              <c16:uniqueId val="{00000002-6C84-471E-AD9A-68535A254FF0}"/>
            </c:ext>
          </c:extLst>
        </c:ser>
        <c:dLbls>
          <c:showLegendKey val="0"/>
          <c:showVal val="0"/>
          <c:showCatName val="0"/>
          <c:showSerName val="0"/>
          <c:showPercent val="0"/>
          <c:showBubbleSize val="0"/>
        </c:dLbls>
        <c:marker val="1"/>
        <c:smooth val="0"/>
        <c:axId val="317867448"/>
        <c:axId val="317867056"/>
      </c:lineChart>
      <c:catAx>
        <c:axId val="317867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7867056"/>
        <c:crosses val="autoZero"/>
        <c:auto val="1"/>
        <c:lblAlgn val="ctr"/>
        <c:lblOffset val="100"/>
        <c:tickLblSkip val="1"/>
        <c:tickMarkSkip val="1"/>
        <c:noMultiLvlLbl val="0"/>
      </c:catAx>
      <c:valAx>
        <c:axId val="317867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867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FA7-468D-B6DD-7594658CC19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FA7-468D-B6DD-7594658CC19F}"/>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FA7-468D-B6DD-7594658CC19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0.02</c:v>
                </c:pt>
                <c:pt idx="4">
                  <c:v>#N/A</c:v>
                </c:pt>
                <c:pt idx="5">
                  <c:v>0.01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3-AFA7-468D-B6DD-7594658CC19F}"/>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7.0000000000000007E-2</c:v>
                </c:pt>
                <c:pt idx="2">
                  <c:v>#N/A</c:v>
                </c:pt>
                <c:pt idx="3">
                  <c:v>0.05</c:v>
                </c:pt>
                <c:pt idx="4">
                  <c:v>#N/A</c:v>
                </c:pt>
                <c:pt idx="5">
                  <c:v>0.06</c:v>
                </c:pt>
                <c:pt idx="6">
                  <c:v>#N/A</c:v>
                </c:pt>
                <c:pt idx="7">
                  <c:v>0.06</c:v>
                </c:pt>
                <c:pt idx="8">
                  <c:v>#N/A</c:v>
                </c:pt>
                <c:pt idx="9">
                  <c:v>0.09</c:v>
                </c:pt>
              </c:numCache>
            </c:numRef>
          </c:val>
          <c:extLst xmlns:c16r2="http://schemas.microsoft.com/office/drawing/2015/06/chart">
            <c:ext xmlns:c16="http://schemas.microsoft.com/office/drawing/2014/chart" uri="{C3380CC4-5D6E-409C-BE32-E72D297353CC}">
              <c16:uniqueId val="{00000004-AFA7-468D-B6DD-7594658CC19F}"/>
            </c:ext>
          </c:extLst>
        </c:ser>
        <c:ser>
          <c:idx val="5"/>
          <c:order val="5"/>
          <c:tx>
            <c:strRef>
              <c:f>データシート!$A$32</c:f>
              <c:strCache>
                <c:ptCount val="1"/>
                <c:pt idx="0">
                  <c:v>浜中診療所特別会計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0.11</c:v>
                </c:pt>
                <c:pt idx="4">
                  <c:v>#N/A</c:v>
                </c:pt>
                <c:pt idx="5">
                  <c:v>0.21</c:v>
                </c:pt>
                <c:pt idx="6">
                  <c:v>#N/A</c:v>
                </c:pt>
                <c:pt idx="7">
                  <c:v>0.26</c:v>
                </c:pt>
                <c:pt idx="8">
                  <c:v>#N/A</c:v>
                </c:pt>
                <c:pt idx="9">
                  <c:v>0.25</c:v>
                </c:pt>
              </c:numCache>
            </c:numRef>
          </c:val>
          <c:extLst xmlns:c16r2="http://schemas.microsoft.com/office/drawing/2015/06/chart">
            <c:ext xmlns:c16="http://schemas.microsoft.com/office/drawing/2014/chart" uri="{C3380CC4-5D6E-409C-BE32-E72D297353CC}">
              <c16:uniqueId val="{00000005-AFA7-468D-B6DD-7594658CC19F}"/>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1.04</c:v>
                </c:pt>
                <c:pt idx="2">
                  <c:v>#N/A</c:v>
                </c:pt>
                <c:pt idx="3">
                  <c:v>1.65</c:v>
                </c:pt>
                <c:pt idx="4">
                  <c:v>#N/A</c:v>
                </c:pt>
                <c:pt idx="5">
                  <c:v>2.14</c:v>
                </c:pt>
                <c:pt idx="6">
                  <c:v>#N/A</c:v>
                </c:pt>
                <c:pt idx="7">
                  <c:v>0.28999999999999998</c:v>
                </c:pt>
                <c:pt idx="8">
                  <c:v>#N/A</c:v>
                </c:pt>
                <c:pt idx="9">
                  <c:v>0.37</c:v>
                </c:pt>
              </c:numCache>
            </c:numRef>
          </c:val>
          <c:extLst xmlns:c16r2="http://schemas.microsoft.com/office/drawing/2015/06/chart">
            <c:ext xmlns:c16="http://schemas.microsoft.com/office/drawing/2014/chart" uri="{C3380CC4-5D6E-409C-BE32-E72D297353CC}">
              <c16:uniqueId val="{00000006-AFA7-468D-B6DD-7594658CC19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0.06</c:v>
                </c:pt>
                <c:pt idx="2">
                  <c:v>#N/A</c:v>
                </c:pt>
                <c:pt idx="3">
                  <c:v>0.16</c:v>
                </c:pt>
                <c:pt idx="4">
                  <c:v>#N/A</c:v>
                </c:pt>
                <c:pt idx="5">
                  <c:v>0.14000000000000001</c:v>
                </c:pt>
                <c:pt idx="6">
                  <c:v>#N/A</c:v>
                </c:pt>
                <c:pt idx="7">
                  <c:v>0.74</c:v>
                </c:pt>
                <c:pt idx="8">
                  <c:v>#N/A</c:v>
                </c:pt>
                <c:pt idx="9">
                  <c:v>0.38</c:v>
                </c:pt>
              </c:numCache>
            </c:numRef>
          </c:val>
          <c:extLst xmlns:c16r2="http://schemas.microsoft.com/office/drawing/2015/06/chart">
            <c:ext xmlns:c16="http://schemas.microsoft.com/office/drawing/2014/chart" uri="{C3380CC4-5D6E-409C-BE32-E72D297353CC}">
              <c16:uniqueId val="{00000007-AFA7-468D-B6DD-7594658CC19F}"/>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2.1800000000000002</c:v>
                </c:pt>
                <c:pt idx="2">
                  <c:v>#N/A</c:v>
                </c:pt>
                <c:pt idx="3">
                  <c:v>2.1</c:v>
                </c:pt>
                <c:pt idx="4">
                  <c:v>#N/A</c:v>
                </c:pt>
                <c:pt idx="5">
                  <c:v>1.95</c:v>
                </c:pt>
                <c:pt idx="6">
                  <c:v>#N/A</c:v>
                </c:pt>
                <c:pt idx="7">
                  <c:v>2.4700000000000002</c:v>
                </c:pt>
                <c:pt idx="8">
                  <c:v>#N/A</c:v>
                </c:pt>
                <c:pt idx="9">
                  <c:v>2.38</c:v>
                </c:pt>
              </c:numCache>
            </c:numRef>
          </c:val>
          <c:extLst xmlns:c16r2="http://schemas.microsoft.com/office/drawing/2015/06/chart">
            <c:ext xmlns:c16="http://schemas.microsoft.com/office/drawing/2014/chart" uri="{C3380CC4-5D6E-409C-BE32-E72D297353CC}">
              <c16:uniqueId val="{00000008-AFA7-468D-B6DD-7594658CC19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2.5299999999999998</c:v>
                </c:pt>
                <c:pt idx="2">
                  <c:v>#N/A</c:v>
                </c:pt>
                <c:pt idx="3">
                  <c:v>2.7</c:v>
                </c:pt>
                <c:pt idx="4">
                  <c:v>#N/A</c:v>
                </c:pt>
                <c:pt idx="5">
                  <c:v>2.76</c:v>
                </c:pt>
                <c:pt idx="6">
                  <c:v>#N/A</c:v>
                </c:pt>
                <c:pt idx="7">
                  <c:v>2.83</c:v>
                </c:pt>
                <c:pt idx="8">
                  <c:v>#N/A</c:v>
                </c:pt>
                <c:pt idx="9">
                  <c:v>2.93</c:v>
                </c:pt>
              </c:numCache>
            </c:numRef>
          </c:val>
          <c:extLst xmlns:c16r2="http://schemas.microsoft.com/office/drawing/2015/06/chart">
            <c:ext xmlns:c16="http://schemas.microsoft.com/office/drawing/2014/chart" uri="{C3380CC4-5D6E-409C-BE32-E72D297353CC}">
              <c16:uniqueId val="{00000009-AFA7-468D-B6DD-7594658CC19F}"/>
            </c:ext>
          </c:extLst>
        </c:ser>
        <c:dLbls>
          <c:showLegendKey val="0"/>
          <c:showVal val="0"/>
          <c:showCatName val="0"/>
          <c:showSerName val="0"/>
          <c:showPercent val="0"/>
          <c:showBubbleSize val="0"/>
        </c:dLbls>
        <c:gapWidth val="150"/>
        <c:overlap val="100"/>
        <c:axId val="317865488"/>
        <c:axId val="317865880"/>
      </c:barChart>
      <c:catAx>
        <c:axId val="317865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865880"/>
        <c:crosses val="autoZero"/>
        <c:auto val="1"/>
        <c:lblAlgn val="ctr"/>
        <c:lblOffset val="100"/>
        <c:tickLblSkip val="1"/>
        <c:tickMarkSkip val="1"/>
        <c:noMultiLvlLbl val="0"/>
      </c:catAx>
      <c:valAx>
        <c:axId val="3178658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8654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793</c:v>
                </c:pt>
                <c:pt idx="5">
                  <c:v>808</c:v>
                </c:pt>
                <c:pt idx="8">
                  <c:v>785</c:v>
                </c:pt>
                <c:pt idx="11">
                  <c:v>752</c:v>
                </c:pt>
                <c:pt idx="14">
                  <c:v>759</c:v>
                </c:pt>
              </c:numCache>
            </c:numRef>
          </c:val>
          <c:extLst xmlns:c16r2="http://schemas.microsoft.com/office/drawing/2015/06/chart">
            <c:ext xmlns:c16="http://schemas.microsoft.com/office/drawing/2014/chart" uri="{C3380CC4-5D6E-409C-BE32-E72D297353CC}">
              <c16:uniqueId val="{00000000-2D7F-4611-9543-FDFFC1FC4C4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D7F-4611-9543-FDFFC1FC4C4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46</c:v>
                </c:pt>
                <c:pt idx="3">
                  <c:v>22</c:v>
                </c:pt>
                <c:pt idx="6">
                  <c:v>49</c:v>
                </c:pt>
                <c:pt idx="9">
                  <c:v>22</c:v>
                </c:pt>
                <c:pt idx="12">
                  <c:v>15</c:v>
                </c:pt>
              </c:numCache>
            </c:numRef>
          </c:val>
          <c:extLst xmlns:c16r2="http://schemas.microsoft.com/office/drawing/2015/06/chart">
            <c:ext xmlns:c16="http://schemas.microsoft.com/office/drawing/2014/chart" uri="{C3380CC4-5D6E-409C-BE32-E72D297353CC}">
              <c16:uniqueId val="{00000002-2D7F-4611-9543-FDFFC1FC4C4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18</c:v>
                </c:pt>
                <c:pt idx="3">
                  <c:v>18</c:v>
                </c:pt>
                <c:pt idx="6">
                  <c:v>24</c:v>
                </c:pt>
                <c:pt idx="9">
                  <c:v>10</c:v>
                </c:pt>
                <c:pt idx="12">
                  <c:v>9</c:v>
                </c:pt>
              </c:numCache>
            </c:numRef>
          </c:val>
          <c:extLst xmlns:c16r2="http://schemas.microsoft.com/office/drawing/2015/06/chart">
            <c:ext xmlns:c16="http://schemas.microsoft.com/office/drawing/2014/chart" uri="{C3380CC4-5D6E-409C-BE32-E72D297353CC}">
              <c16:uniqueId val="{00000003-2D7F-4611-9543-FDFFC1FC4C4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257</c:v>
                </c:pt>
                <c:pt idx="3">
                  <c:v>244</c:v>
                </c:pt>
                <c:pt idx="6">
                  <c:v>218</c:v>
                </c:pt>
                <c:pt idx="9">
                  <c:v>223</c:v>
                </c:pt>
                <c:pt idx="12">
                  <c:v>212</c:v>
                </c:pt>
              </c:numCache>
            </c:numRef>
          </c:val>
          <c:extLst xmlns:c16r2="http://schemas.microsoft.com/office/drawing/2015/06/chart">
            <c:ext xmlns:c16="http://schemas.microsoft.com/office/drawing/2014/chart" uri="{C3380CC4-5D6E-409C-BE32-E72D297353CC}">
              <c16:uniqueId val="{00000004-2D7F-4611-9543-FDFFC1FC4C4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D7F-4611-9543-FDFFC1FC4C4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D7F-4611-9543-FDFFC1FC4C4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856</c:v>
                </c:pt>
                <c:pt idx="3">
                  <c:v>902</c:v>
                </c:pt>
                <c:pt idx="6">
                  <c:v>900</c:v>
                </c:pt>
                <c:pt idx="9">
                  <c:v>872</c:v>
                </c:pt>
                <c:pt idx="12">
                  <c:v>881</c:v>
                </c:pt>
              </c:numCache>
            </c:numRef>
          </c:val>
          <c:extLst xmlns:c16r2="http://schemas.microsoft.com/office/drawing/2015/06/chart">
            <c:ext xmlns:c16="http://schemas.microsoft.com/office/drawing/2014/chart" uri="{C3380CC4-5D6E-409C-BE32-E72D297353CC}">
              <c16:uniqueId val="{00000007-2D7F-4611-9543-FDFFC1FC4C45}"/>
            </c:ext>
          </c:extLst>
        </c:ser>
        <c:dLbls>
          <c:showLegendKey val="0"/>
          <c:showVal val="0"/>
          <c:showCatName val="0"/>
          <c:showSerName val="0"/>
          <c:showPercent val="0"/>
          <c:showBubbleSize val="0"/>
        </c:dLbls>
        <c:gapWidth val="100"/>
        <c:overlap val="100"/>
        <c:axId val="317866272"/>
        <c:axId val="317866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384</c:v>
                </c:pt>
                <c:pt idx="2">
                  <c:v>#N/A</c:v>
                </c:pt>
                <c:pt idx="3">
                  <c:v>#N/A</c:v>
                </c:pt>
                <c:pt idx="4">
                  <c:v>378</c:v>
                </c:pt>
                <c:pt idx="5">
                  <c:v>#N/A</c:v>
                </c:pt>
                <c:pt idx="6">
                  <c:v>#N/A</c:v>
                </c:pt>
                <c:pt idx="7">
                  <c:v>406</c:v>
                </c:pt>
                <c:pt idx="8">
                  <c:v>#N/A</c:v>
                </c:pt>
                <c:pt idx="9">
                  <c:v>#N/A</c:v>
                </c:pt>
                <c:pt idx="10">
                  <c:v>375</c:v>
                </c:pt>
                <c:pt idx="11">
                  <c:v>#N/A</c:v>
                </c:pt>
                <c:pt idx="12">
                  <c:v>#N/A</c:v>
                </c:pt>
                <c:pt idx="13">
                  <c:v>358</c:v>
                </c:pt>
                <c:pt idx="14">
                  <c:v>#N/A</c:v>
                </c:pt>
              </c:numCache>
            </c:numRef>
          </c:val>
          <c:smooth val="0"/>
          <c:extLst xmlns:c16r2="http://schemas.microsoft.com/office/drawing/2015/06/chart">
            <c:ext xmlns:c16="http://schemas.microsoft.com/office/drawing/2014/chart" uri="{C3380CC4-5D6E-409C-BE32-E72D297353CC}">
              <c16:uniqueId val="{00000008-2D7F-4611-9543-FDFFC1FC4C45}"/>
            </c:ext>
          </c:extLst>
        </c:ser>
        <c:dLbls>
          <c:showLegendKey val="0"/>
          <c:showVal val="0"/>
          <c:showCatName val="0"/>
          <c:showSerName val="0"/>
          <c:showPercent val="0"/>
          <c:showBubbleSize val="0"/>
        </c:dLbls>
        <c:marker val="1"/>
        <c:smooth val="0"/>
        <c:axId val="317866272"/>
        <c:axId val="317866664"/>
      </c:lineChart>
      <c:catAx>
        <c:axId val="317866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7866664"/>
        <c:crosses val="autoZero"/>
        <c:auto val="1"/>
        <c:lblAlgn val="ctr"/>
        <c:lblOffset val="100"/>
        <c:tickLblSkip val="1"/>
        <c:tickMarkSkip val="1"/>
        <c:noMultiLvlLbl val="0"/>
      </c:catAx>
      <c:valAx>
        <c:axId val="317866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7866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6994</c:v>
                </c:pt>
                <c:pt idx="5">
                  <c:v>6754</c:v>
                </c:pt>
                <c:pt idx="8">
                  <c:v>7240</c:v>
                </c:pt>
                <c:pt idx="11">
                  <c:v>7721</c:v>
                </c:pt>
                <c:pt idx="14">
                  <c:v>8579</c:v>
                </c:pt>
              </c:numCache>
            </c:numRef>
          </c:val>
          <c:extLst xmlns:c16r2="http://schemas.microsoft.com/office/drawing/2015/06/chart">
            <c:ext xmlns:c16="http://schemas.microsoft.com/office/drawing/2014/chart" uri="{C3380CC4-5D6E-409C-BE32-E72D297353CC}">
              <c16:uniqueId val="{00000000-4407-4802-85DC-7B48808E242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515</c:v>
                </c:pt>
                <c:pt idx="5">
                  <c:v>495</c:v>
                </c:pt>
                <c:pt idx="8">
                  <c:v>481</c:v>
                </c:pt>
                <c:pt idx="11">
                  <c:v>515</c:v>
                </c:pt>
                <c:pt idx="14">
                  <c:v>553</c:v>
                </c:pt>
              </c:numCache>
            </c:numRef>
          </c:val>
          <c:extLst xmlns:c16r2="http://schemas.microsoft.com/office/drawing/2015/06/chart">
            <c:ext xmlns:c16="http://schemas.microsoft.com/office/drawing/2014/chart" uri="{C3380CC4-5D6E-409C-BE32-E72D297353CC}">
              <c16:uniqueId val="{00000001-4407-4802-85DC-7B48808E242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1815</c:v>
                </c:pt>
                <c:pt idx="5">
                  <c:v>1860</c:v>
                </c:pt>
                <c:pt idx="8">
                  <c:v>1872</c:v>
                </c:pt>
                <c:pt idx="11">
                  <c:v>2065</c:v>
                </c:pt>
                <c:pt idx="14">
                  <c:v>2427</c:v>
                </c:pt>
              </c:numCache>
            </c:numRef>
          </c:val>
          <c:extLst xmlns:c16r2="http://schemas.microsoft.com/office/drawing/2015/06/chart">
            <c:ext xmlns:c16="http://schemas.microsoft.com/office/drawing/2014/chart" uri="{C3380CC4-5D6E-409C-BE32-E72D297353CC}">
              <c16:uniqueId val="{00000002-4407-4802-85DC-7B48808E242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07-4802-85DC-7B48808E242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07-4802-85DC-7B48808E242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07-4802-85DC-7B48808E242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1291</c:v>
                </c:pt>
                <c:pt idx="3">
                  <c:v>700</c:v>
                </c:pt>
                <c:pt idx="6">
                  <c:v>682</c:v>
                </c:pt>
                <c:pt idx="9">
                  <c:v>734</c:v>
                </c:pt>
                <c:pt idx="12">
                  <c:v>632</c:v>
                </c:pt>
              </c:numCache>
            </c:numRef>
          </c:val>
          <c:extLst xmlns:c16r2="http://schemas.microsoft.com/office/drawing/2015/06/chart">
            <c:ext xmlns:c16="http://schemas.microsoft.com/office/drawing/2014/chart" uri="{C3380CC4-5D6E-409C-BE32-E72D297353CC}">
              <c16:uniqueId val="{00000006-4407-4802-85DC-7B48808E242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115</c:v>
                </c:pt>
                <c:pt idx="3">
                  <c:v>202</c:v>
                </c:pt>
                <c:pt idx="6">
                  <c:v>219</c:v>
                </c:pt>
                <c:pt idx="9">
                  <c:v>277</c:v>
                </c:pt>
                <c:pt idx="12">
                  <c:v>316</c:v>
                </c:pt>
              </c:numCache>
            </c:numRef>
          </c:val>
          <c:extLst xmlns:c16r2="http://schemas.microsoft.com/office/drawing/2015/06/chart">
            <c:ext xmlns:c16="http://schemas.microsoft.com/office/drawing/2014/chart" uri="{C3380CC4-5D6E-409C-BE32-E72D297353CC}">
              <c16:uniqueId val="{00000007-4407-4802-85DC-7B48808E242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2382</c:v>
                </c:pt>
                <c:pt idx="3">
                  <c:v>2186</c:v>
                </c:pt>
                <c:pt idx="6">
                  <c:v>2045</c:v>
                </c:pt>
                <c:pt idx="9">
                  <c:v>1406</c:v>
                </c:pt>
                <c:pt idx="12">
                  <c:v>1915</c:v>
                </c:pt>
              </c:numCache>
            </c:numRef>
          </c:val>
          <c:extLst xmlns:c16r2="http://schemas.microsoft.com/office/drawing/2015/06/chart">
            <c:ext xmlns:c16="http://schemas.microsoft.com/office/drawing/2014/chart" uri="{C3380CC4-5D6E-409C-BE32-E72D297353CC}">
              <c16:uniqueId val="{00000008-4407-4802-85DC-7B48808E242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24</c:v>
                </c:pt>
                <c:pt idx="3">
                  <c:v>25</c:v>
                </c:pt>
                <c:pt idx="6">
                  <c:v>20</c:v>
                </c:pt>
                <c:pt idx="9">
                  <c:v>14</c:v>
                </c:pt>
                <c:pt idx="12">
                  <c:v>19</c:v>
                </c:pt>
              </c:numCache>
            </c:numRef>
          </c:val>
          <c:extLst xmlns:c16r2="http://schemas.microsoft.com/office/drawing/2015/06/chart">
            <c:ext xmlns:c16="http://schemas.microsoft.com/office/drawing/2014/chart" uri="{C3380CC4-5D6E-409C-BE32-E72D297353CC}">
              <c16:uniqueId val="{00000009-4407-4802-85DC-7B48808E242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7758</c:v>
                </c:pt>
                <c:pt idx="3">
                  <c:v>7638</c:v>
                </c:pt>
                <c:pt idx="6">
                  <c:v>8179</c:v>
                </c:pt>
                <c:pt idx="9">
                  <c:v>8854</c:v>
                </c:pt>
                <c:pt idx="12">
                  <c:v>10492</c:v>
                </c:pt>
              </c:numCache>
            </c:numRef>
          </c:val>
          <c:extLst xmlns:c16r2="http://schemas.microsoft.com/office/drawing/2015/06/chart">
            <c:ext xmlns:c16="http://schemas.microsoft.com/office/drawing/2014/chart" uri="{C3380CC4-5D6E-409C-BE32-E72D297353CC}">
              <c16:uniqueId val="{0000000A-4407-4802-85DC-7B48808E242F}"/>
            </c:ext>
          </c:extLst>
        </c:ser>
        <c:dLbls>
          <c:showLegendKey val="0"/>
          <c:showVal val="0"/>
          <c:showCatName val="0"/>
          <c:showSerName val="0"/>
          <c:showPercent val="0"/>
          <c:showBubbleSize val="0"/>
        </c:dLbls>
        <c:gapWidth val="100"/>
        <c:overlap val="100"/>
        <c:axId val="461021216"/>
        <c:axId val="461016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2247</c:v>
                </c:pt>
                <c:pt idx="2">
                  <c:v>#N/A</c:v>
                </c:pt>
                <c:pt idx="3">
                  <c:v>#N/A</c:v>
                </c:pt>
                <c:pt idx="4">
                  <c:v>1643</c:v>
                </c:pt>
                <c:pt idx="5">
                  <c:v>#N/A</c:v>
                </c:pt>
                <c:pt idx="6">
                  <c:v>#N/A</c:v>
                </c:pt>
                <c:pt idx="7">
                  <c:v>1551</c:v>
                </c:pt>
                <c:pt idx="8">
                  <c:v>#N/A</c:v>
                </c:pt>
                <c:pt idx="9">
                  <c:v>#N/A</c:v>
                </c:pt>
                <c:pt idx="10">
                  <c:v>983</c:v>
                </c:pt>
                <c:pt idx="11">
                  <c:v>#N/A</c:v>
                </c:pt>
                <c:pt idx="12">
                  <c:v>#N/A</c:v>
                </c:pt>
                <c:pt idx="13">
                  <c:v>1814</c:v>
                </c:pt>
                <c:pt idx="14">
                  <c:v>#N/A</c:v>
                </c:pt>
              </c:numCache>
            </c:numRef>
          </c:val>
          <c:smooth val="0"/>
          <c:extLst xmlns:c16r2="http://schemas.microsoft.com/office/drawing/2015/06/chart">
            <c:ext xmlns:c16="http://schemas.microsoft.com/office/drawing/2014/chart" uri="{C3380CC4-5D6E-409C-BE32-E72D297353CC}">
              <c16:uniqueId val="{0000000B-4407-4802-85DC-7B48808E242F}"/>
            </c:ext>
          </c:extLst>
        </c:ser>
        <c:dLbls>
          <c:showLegendKey val="0"/>
          <c:showVal val="0"/>
          <c:showCatName val="0"/>
          <c:showSerName val="0"/>
          <c:showPercent val="0"/>
          <c:showBubbleSize val="0"/>
        </c:dLbls>
        <c:marker val="1"/>
        <c:smooth val="0"/>
        <c:axId val="461021216"/>
        <c:axId val="461016904"/>
      </c:lineChart>
      <c:catAx>
        <c:axId val="46102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61016904"/>
        <c:crosses val="autoZero"/>
        <c:auto val="1"/>
        <c:lblAlgn val="ctr"/>
        <c:lblOffset val="100"/>
        <c:tickLblSkip val="1"/>
        <c:tickMarkSkip val="1"/>
        <c:noMultiLvlLbl val="0"/>
      </c:catAx>
      <c:valAx>
        <c:axId val="461016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02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201</c:v>
                </c:pt>
                <c:pt idx="1">
                  <c:v>275</c:v>
                </c:pt>
                <c:pt idx="2">
                  <c:v>349</c:v>
                </c:pt>
              </c:numCache>
            </c:numRef>
          </c:val>
          <c:extLst xmlns:c16r2="http://schemas.microsoft.com/office/drawing/2015/06/chart">
            <c:ext xmlns:c16="http://schemas.microsoft.com/office/drawing/2014/chart" uri="{C3380CC4-5D6E-409C-BE32-E72D297353CC}">
              <c16:uniqueId val="{00000000-6F8F-428B-8055-03966F159A1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327</c:v>
                </c:pt>
                <c:pt idx="1">
                  <c:v>327</c:v>
                </c:pt>
                <c:pt idx="2">
                  <c:v>327</c:v>
                </c:pt>
              </c:numCache>
            </c:numRef>
          </c:val>
          <c:extLst xmlns:c16r2="http://schemas.microsoft.com/office/drawing/2015/06/chart">
            <c:ext xmlns:c16="http://schemas.microsoft.com/office/drawing/2014/chart" uri="{C3380CC4-5D6E-409C-BE32-E72D297353CC}">
              <c16:uniqueId val="{00000001-6F8F-428B-8055-03966F159A1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1368</c:v>
                </c:pt>
                <c:pt idx="1">
                  <c:v>1367</c:v>
                </c:pt>
                <c:pt idx="2">
                  <c:v>1633</c:v>
                </c:pt>
              </c:numCache>
            </c:numRef>
          </c:val>
          <c:extLst xmlns:c16r2="http://schemas.microsoft.com/office/drawing/2015/06/chart">
            <c:ext xmlns:c16="http://schemas.microsoft.com/office/drawing/2014/chart" uri="{C3380CC4-5D6E-409C-BE32-E72D297353CC}">
              <c16:uniqueId val="{00000002-6F8F-428B-8055-03966F159A1C}"/>
            </c:ext>
          </c:extLst>
        </c:ser>
        <c:dLbls>
          <c:showLegendKey val="0"/>
          <c:showVal val="0"/>
          <c:showCatName val="0"/>
          <c:showSerName val="0"/>
          <c:showPercent val="0"/>
          <c:showBubbleSize val="0"/>
        </c:dLbls>
        <c:gapWidth val="120"/>
        <c:overlap val="100"/>
        <c:axId val="461018080"/>
        <c:axId val="461018472"/>
      </c:barChart>
      <c:catAx>
        <c:axId val="46101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61018472"/>
        <c:crosses val="autoZero"/>
        <c:auto val="1"/>
        <c:lblAlgn val="ctr"/>
        <c:lblOffset val="100"/>
        <c:tickLblSkip val="1"/>
        <c:tickMarkSkip val="1"/>
        <c:noMultiLvlLbl val="0"/>
      </c:catAx>
      <c:valAx>
        <c:axId val="461018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6101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038-4C3C-9DC3-4ACE1662BB5B}"/>
                </c:ext>
                <c:ext xmlns:c15="http://schemas.microsoft.com/office/drawing/2012/chart" uri="{CE6537A1-D6FC-4f65-9D91-7224C49458BB}">
                  <c15:layout/>
                  <c15:dlblFieldTable>
                    <c15:dlblFTEntry>
                      <c15:txfldGUID>{89419095-919F-485B-BE78-702AA5D2E111}</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038-4C3C-9DC3-4ACE1662BB5B}"/>
                </c:ext>
                <c:ext xmlns:c15="http://schemas.microsoft.com/office/drawing/2012/chart" uri="{CE6537A1-D6FC-4f65-9D91-7224C49458BB}">
                  <c15:dlblFieldTable>
                    <c15:dlblFTEntry>
                      <c15:txfldGUID>{05A2AB61-E2BE-41C6-BD0F-D3328BEFA87B}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038-4C3C-9DC3-4ACE1662BB5B}"/>
                </c:ext>
                <c:ext xmlns:c15="http://schemas.microsoft.com/office/drawing/2012/chart" uri="{CE6537A1-D6FC-4f65-9D91-7224C49458BB}">
                  <c15:dlblFieldTable>
                    <c15:dlblFTEntry>
                      <c15:txfldGUID>{C07F5DB2-F059-49E9-A3F3-8C30A770E50D}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038-4C3C-9DC3-4ACE1662BB5B}"/>
                </c:ext>
                <c:ext xmlns:c15="http://schemas.microsoft.com/office/drawing/2012/chart" uri="{CE6537A1-D6FC-4f65-9D91-7224C49458BB}">
                  <c15:dlblFieldTable>
                    <c15:dlblFTEntry>
                      <c15:txfldGUID>{1111779E-4A7B-4180-8E5F-AB3ABA74A50C}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038-4C3C-9DC3-4ACE1662BB5B}"/>
                </c:ext>
                <c:ext xmlns:c15="http://schemas.microsoft.com/office/drawing/2012/chart" uri="{CE6537A1-D6FC-4f65-9D91-7224C49458BB}">
                  <c15:dlblFieldTable>
                    <c15:dlblFTEntry>
                      <c15:txfldGUID>{7CF952AC-2279-49D8-8B56-C03F41F82207}</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038-4C3C-9DC3-4ACE1662BB5B}"/>
                </c:ext>
                <c:ext xmlns:c15="http://schemas.microsoft.com/office/drawing/2012/chart" uri="{CE6537A1-D6FC-4f65-9D91-7224C49458BB}">
                  <c15:layout/>
                  <c15:dlblFieldTable>
                    <c15:dlblFTEntry>
                      <c15:txfldGUID>{3E05B4C2-100A-4D67-9E50-29761667DAD1}</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038-4C3C-9DC3-4ACE1662BB5B}"/>
                </c:ext>
                <c:ext xmlns:c15="http://schemas.microsoft.com/office/drawing/2012/chart" uri="{CE6537A1-D6FC-4f65-9D91-7224C49458BB}">
                  <c15:layout/>
                  <c15:dlblFieldTable>
                    <c15:dlblFTEntry>
                      <c15:txfldGUID>{500B58F5-690A-4CBE-A690-73F06D421ADC}</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038-4C3C-9DC3-4ACE1662BB5B}"/>
                </c:ext>
                <c:ext xmlns:c15="http://schemas.microsoft.com/office/drawing/2012/chart" uri="{CE6537A1-D6FC-4f65-9D91-7224C49458BB}">
                  <c15:layout/>
                  <c15:dlblFieldTable>
                    <c15:dlblFTEntry>
                      <c15:txfldGUID>{828607A8-9C1F-42B3-8FDB-269BA5EE4DBB}</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038-4C3C-9DC3-4ACE1662BB5B}"/>
                </c:ext>
                <c:ext xmlns:c15="http://schemas.microsoft.com/office/drawing/2012/chart" uri="{CE6537A1-D6FC-4f65-9D91-7224C49458BB}">
                  <c15:layout/>
                  <c15:dlblFieldTable>
                    <c15:dlblFTEntry>
                      <c15:txfldGUID>{22FC0CBA-3C13-4683-8151-C55629AC8E9A}</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64.400000000000006</c:v>
                </c:pt>
                <c:pt idx="8">
                  <c:v>66.2</c:v>
                </c:pt>
                <c:pt idx="16">
                  <c:v>67.5</c:v>
                </c:pt>
                <c:pt idx="24">
                  <c:v>69.400000000000006</c:v>
                </c:pt>
                <c:pt idx="32">
                  <c:v>70.5</c:v>
                </c:pt>
              </c:numCache>
            </c:numRef>
          </c:xVal>
          <c:yVal>
            <c:numRef>
              <c:f>公会計指標分析・財政指標組合せ分析表!$BP$51:$DC$51</c:f>
              <c:numCache>
                <c:formatCode>#,##0.0;"▲ "#,##0.0</c:formatCode>
                <c:ptCount val="40"/>
                <c:pt idx="0">
                  <c:v>59.5</c:v>
                </c:pt>
                <c:pt idx="8">
                  <c:v>45.6</c:v>
                </c:pt>
                <c:pt idx="16">
                  <c:v>43.8</c:v>
                </c:pt>
                <c:pt idx="24">
                  <c:v>28.9</c:v>
                </c:pt>
                <c:pt idx="32">
                  <c:v>53.3</c:v>
                </c:pt>
              </c:numCache>
            </c:numRef>
          </c:yVal>
          <c:smooth val="0"/>
          <c:extLst xmlns:c16r2="http://schemas.microsoft.com/office/drawing/2015/06/chart">
            <c:ext xmlns:c16="http://schemas.microsoft.com/office/drawing/2014/chart" uri="{C3380CC4-5D6E-409C-BE32-E72D297353CC}">
              <c16:uniqueId val="{00000009-3038-4C3C-9DC3-4ACE1662BB5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038-4C3C-9DC3-4ACE1662BB5B}"/>
                </c:ext>
                <c:ext xmlns:c15="http://schemas.microsoft.com/office/drawing/2012/chart" uri="{CE6537A1-D6FC-4f65-9D91-7224C49458BB}">
                  <c15:layout/>
                  <c15:dlblFieldTable>
                    <c15:dlblFTEntry>
                      <c15:txfldGUID>{B41AE5F6-3326-42D0-8680-BAE394DC0DE5}</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038-4C3C-9DC3-4ACE1662BB5B}"/>
                </c:ext>
                <c:ext xmlns:c15="http://schemas.microsoft.com/office/drawing/2012/chart" uri="{CE6537A1-D6FC-4f65-9D91-7224C49458BB}">
                  <c15:dlblFieldTable>
                    <c15:dlblFTEntry>
                      <c15:txfldGUID>{2B708B98-DB62-4117-B073-E0826DAF604B}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038-4C3C-9DC3-4ACE1662BB5B}"/>
                </c:ext>
                <c:ext xmlns:c15="http://schemas.microsoft.com/office/drawing/2012/chart" uri="{CE6537A1-D6FC-4f65-9D91-7224C49458BB}">
                  <c15:dlblFieldTable>
                    <c15:dlblFTEntry>
                      <c15:txfldGUID>{384475F4-CC6B-4B70-873C-2FBABDF3930E}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038-4C3C-9DC3-4ACE1662BB5B}"/>
                </c:ext>
                <c:ext xmlns:c15="http://schemas.microsoft.com/office/drawing/2012/chart" uri="{CE6537A1-D6FC-4f65-9D91-7224C49458BB}">
                  <c15:dlblFieldTable>
                    <c15:dlblFTEntry>
                      <c15:txfldGUID>{E1AA930A-E1DA-46E1-A4A9-A0291086B068}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038-4C3C-9DC3-4ACE1662BB5B}"/>
                </c:ext>
                <c:ext xmlns:c15="http://schemas.microsoft.com/office/drawing/2012/chart" uri="{CE6537A1-D6FC-4f65-9D91-7224C49458BB}">
                  <c15:dlblFieldTable>
                    <c15:dlblFTEntry>
                      <c15:txfldGUID>{D2FBAC73-19A9-478D-BE57-C89B0BA4A5EB}</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038-4C3C-9DC3-4ACE1662BB5B}"/>
                </c:ext>
                <c:ext xmlns:c15="http://schemas.microsoft.com/office/drawing/2012/chart" uri="{CE6537A1-D6FC-4f65-9D91-7224C49458BB}">
                  <c15:layout/>
                  <c15:dlblFieldTable>
                    <c15:dlblFTEntry>
                      <c15:txfldGUID>{5B3772A7-C58D-4015-A5AF-B3F7A14F5997}</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038-4C3C-9DC3-4ACE1662BB5B}"/>
                </c:ext>
                <c:ext xmlns:c15="http://schemas.microsoft.com/office/drawing/2012/chart" uri="{CE6537A1-D6FC-4f65-9D91-7224C49458BB}">
                  <c15:layout/>
                  <c15:dlblFieldTable>
                    <c15:dlblFTEntry>
                      <c15:txfldGUID>{9C6DBB41-9D42-4076-8620-11D81BD6069E}</c15:txfldGUID>
                      <c15:f>公会計指標分析・財政指標組合せ分析表!$CF$50</c15:f>
                      <c15:dlblFieldTableCache>
                        <c:ptCount val="1"/>
                        <c:pt idx="0">
                          <c:v>H29</c:v>
                        </c:pt>
                      </c15:dlblFieldTableCache>
                    </c15:dlblFTEntry>
                  </c15:dlblFieldTable>
                  <c15:showDataLabelsRange val="0"/>
                </c:ext>
              </c:extLst>
            </c:dLbl>
            <c:dLbl>
              <c:idx val="24"/>
              <c:layout>
                <c:manualLayout>
                  <c:x val="-2.557609537990834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038-4C3C-9DC3-4ACE1662BB5B}"/>
                </c:ext>
                <c:ext xmlns:c15="http://schemas.microsoft.com/office/drawing/2012/chart" uri="{CE6537A1-D6FC-4f65-9D91-7224C49458BB}">
                  <c15:layout/>
                  <c15:dlblFieldTable>
                    <c15:dlblFTEntry>
                      <c15:txfldGUID>{061BDBAC-5464-4CC7-B7BF-F343BF64CA4D}</c15:txfldGUID>
                      <c15:f>公会計指標分析・財政指標組合せ分析表!$CN$50</c15:f>
                      <c15:dlblFieldTableCache>
                        <c:ptCount val="1"/>
                        <c:pt idx="0">
                          <c:v>H30</c:v>
                        </c:pt>
                      </c15:dlblFieldTableCache>
                    </c15:dlblFTEntry>
                  </c15:dlblFieldTable>
                  <c15:showDataLabelsRange val="0"/>
                </c:ext>
              </c:extLst>
            </c:dLbl>
            <c:dLbl>
              <c:idx val="32"/>
              <c:layout>
                <c:manualLayout>
                  <c:x val="-3.8584855739898248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038-4C3C-9DC3-4ACE1662BB5B}"/>
                </c:ext>
                <c:ext xmlns:c15="http://schemas.microsoft.com/office/drawing/2012/chart" uri="{CE6537A1-D6FC-4f65-9D91-7224C49458BB}">
                  <c15:layout/>
                  <c15:dlblFieldTable>
                    <c15:dlblFTEntry>
                      <c15:txfldGUID>{F841077B-D532-464E-BA58-580465186374}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3038-4C3C-9DC3-4ACE1662BB5B}"/>
            </c:ext>
          </c:extLst>
        </c:ser>
        <c:dLbls>
          <c:showLegendKey val="0"/>
          <c:showVal val="1"/>
          <c:showCatName val="0"/>
          <c:showSerName val="0"/>
          <c:showPercent val="0"/>
          <c:showBubbleSize val="0"/>
        </c:dLbls>
        <c:axId val="709317960"/>
        <c:axId val="709320312"/>
      </c:scatterChart>
      <c:valAx>
        <c:axId val="709317960"/>
        <c:scaling>
          <c:orientation val="minMax"/>
          <c:max val="72"/>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9320312"/>
        <c:crosses val="autoZero"/>
        <c:crossBetween val="midCat"/>
      </c:valAx>
      <c:valAx>
        <c:axId val="709320312"/>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9317960"/>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970-4AE0-BFC6-72C41D6FD4B3}"/>
                </c:ext>
                <c:ext xmlns:c15="http://schemas.microsoft.com/office/drawing/2012/chart" uri="{CE6537A1-D6FC-4f65-9D91-7224C49458BB}">
                  <c15:dlblFieldTable>
                    <c15:dlblFTEntry>
                      <c15:txfldGUID>{91346D59-4143-4994-96A9-BB61991FE042}</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970-4AE0-BFC6-72C41D6FD4B3}"/>
                </c:ext>
                <c:ext xmlns:c15="http://schemas.microsoft.com/office/drawing/2012/chart" uri="{CE6537A1-D6FC-4f65-9D91-7224C49458BB}">
                  <c15:dlblFieldTable>
                    <c15:dlblFTEntry>
                      <c15:txfldGUID>{707882A4-3155-4833-A2F9-CA99AB4D6F07}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970-4AE0-BFC6-72C41D6FD4B3}"/>
                </c:ext>
                <c:ext xmlns:c15="http://schemas.microsoft.com/office/drawing/2012/chart" uri="{CE6537A1-D6FC-4f65-9D91-7224C49458BB}">
                  <c15:dlblFieldTable>
                    <c15:dlblFTEntry>
                      <c15:txfldGUID>{AA88B771-AC5E-4881-904E-BBD58C10EDFB}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970-4AE0-BFC6-72C41D6FD4B3}"/>
                </c:ext>
                <c:ext xmlns:c15="http://schemas.microsoft.com/office/drawing/2012/chart" uri="{CE6537A1-D6FC-4f65-9D91-7224C49458BB}">
                  <c15:dlblFieldTable>
                    <c15:dlblFTEntry>
                      <c15:txfldGUID>{92FB5EFB-F356-4BC9-8DBE-E2BFBC9FB9D4}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970-4AE0-BFC6-72C41D6FD4B3}"/>
                </c:ext>
                <c:ext xmlns:c15="http://schemas.microsoft.com/office/drawing/2012/chart" uri="{CE6537A1-D6FC-4f65-9D91-7224C49458BB}">
                  <c15:dlblFieldTable>
                    <c15:dlblFTEntry>
                      <c15:txfldGUID>{411BDCAD-E3C2-4AB3-AEE0-5FE4E0BB4CCB}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970-4AE0-BFC6-72C41D6FD4B3}"/>
                </c:ext>
                <c:ext xmlns:c15="http://schemas.microsoft.com/office/drawing/2012/chart" uri="{CE6537A1-D6FC-4f65-9D91-7224C49458BB}">
                  <c15:dlblFieldTable>
                    <c15:dlblFTEntry>
                      <c15:txfldGUID>{2673CCB3-C944-44B8-8B30-28E83796FD90}</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970-4AE0-BFC6-72C41D6FD4B3}"/>
                </c:ext>
                <c:ext xmlns:c15="http://schemas.microsoft.com/office/drawing/2012/chart" uri="{CE6537A1-D6FC-4f65-9D91-7224C49458BB}">
                  <c15:dlblFieldTable>
                    <c15:dlblFTEntry>
                      <c15:txfldGUID>{744D3FCC-3CEF-4B36-ABCE-E87CA6B96CCF}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970-4AE0-BFC6-72C41D6FD4B3}"/>
                </c:ext>
                <c:ext xmlns:c15="http://schemas.microsoft.com/office/drawing/2012/chart" uri="{CE6537A1-D6FC-4f65-9D91-7224C49458BB}">
                  <c15:dlblFieldTable>
                    <c15:dlblFTEntry>
                      <c15:txfldGUID>{D6623274-23BA-4287-9DEF-0C862ADDF011}</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970-4AE0-BFC6-72C41D6FD4B3}"/>
                </c:ext>
                <c:ext xmlns:c15="http://schemas.microsoft.com/office/drawing/2012/chart" uri="{CE6537A1-D6FC-4f65-9D91-7224C49458BB}">
                  <c15:dlblFieldTable>
                    <c15:dlblFTEntry>
                      <c15:txfldGUID>{E7445324-B4B9-4D92-8321-6CC2C615AD98}</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10.1</c:v>
                </c:pt>
                <c:pt idx="16">
                  <c:v>10.7</c:v>
                </c:pt>
                <c:pt idx="24">
                  <c:v>10.9</c:v>
                </c:pt>
                <c:pt idx="32">
                  <c:v>10.9</c:v>
                </c:pt>
              </c:numCache>
            </c:numRef>
          </c:xVal>
          <c:yVal>
            <c:numRef>
              <c:f>公会計指標分析・財政指標組合せ分析表!$BP$73:$DC$73</c:f>
              <c:numCache>
                <c:formatCode>#,##0.0;"▲ "#,##0.0</c:formatCode>
                <c:ptCount val="40"/>
                <c:pt idx="0">
                  <c:v>59.5</c:v>
                </c:pt>
                <c:pt idx="8">
                  <c:v>45.6</c:v>
                </c:pt>
                <c:pt idx="16">
                  <c:v>43.8</c:v>
                </c:pt>
                <c:pt idx="24">
                  <c:v>28.9</c:v>
                </c:pt>
                <c:pt idx="32">
                  <c:v>53.3</c:v>
                </c:pt>
              </c:numCache>
            </c:numRef>
          </c:yVal>
          <c:smooth val="0"/>
          <c:extLst xmlns:c16r2="http://schemas.microsoft.com/office/drawing/2015/06/chart">
            <c:ext xmlns:c16="http://schemas.microsoft.com/office/drawing/2014/chart" uri="{C3380CC4-5D6E-409C-BE32-E72D297353CC}">
              <c16:uniqueId val="{00000009-2970-4AE0-BFC6-72C41D6FD4B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010135236034152E-2"/>
                  <c:y val="-0.1049881944534824"/>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970-4AE0-BFC6-72C41D6FD4B3}"/>
                </c:ext>
                <c:ext xmlns:c15="http://schemas.microsoft.com/office/drawing/2012/chart" uri="{CE6537A1-D6FC-4f65-9D91-7224C49458BB}">
                  <c15:dlblFieldTable>
                    <c15:dlblFTEntry>
                      <c15:txfldGUID>{1D280811-DCE5-4149-8EB6-F09B78757AEB}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970-4AE0-BFC6-72C41D6FD4B3}"/>
                </c:ext>
                <c:ext xmlns:c15="http://schemas.microsoft.com/office/drawing/2012/chart" uri="{CE6537A1-D6FC-4f65-9D91-7224C49458BB}">
                  <c15:dlblFieldTable>
                    <c15:dlblFTEntry>
                      <c15:txfldGUID>{B8DF8AE4-8249-47C5-B9FF-0892293394A9}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970-4AE0-BFC6-72C41D6FD4B3}"/>
                </c:ext>
                <c:ext xmlns:c15="http://schemas.microsoft.com/office/drawing/2012/chart" uri="{CE6537A1-D6FC-4f65-9D91-7224C49458BB}">
                  <c15:dlblFieldTable>
                    <c15:dlblFTEntry>
                      <c15:txfldGUID>{FBA42D51-F4D7-4D96-8CDA-91A247996164}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970-4AE0-BFC6-72C41D6FD4B3}"/>
                </c:ext>
                <c:ext xmlns:c15="http://schemas.microsoft.com/office/drawing/2012/chart" uri="{CE6537A1-D6FC-4f65-9D91-7224C49458BB}">
                  <c15:dlblFieldTable>
                    <c15:dlblFTEntry>
                      <c15:txfldGUID>{332CB26A-0C92-4EF0-8FD4-E09A3047D8FC}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970-4AE0-BFC6-72C41D6FD4B3}"/>
                </c:ext>
                <c:ext xmlns:c15="http://schemas.microsoft.com/office/drawing/2012/chart" uri="{CE6537A1-D6FC-4f65-9D91-7224C49458BB}">
                  <c15:dlblFieldTable>
                    <c15:dlblFTEntry>
                      <c15:txfldGUID>{C56F7379-DEE2-4B99-BCB8-363F48A8C26D}</c15:txfldGUID>
                      <c15:f>#REF!</c15:f>
                      <c15:dlblFieldTableCache>
                        <c:ptCount val="1"/>
                        <c:pt idx="0">
                          <c:v>#REF!</c:v>
                        </c:pt>
                      </c15:dlblFieldTableCache>
                    </c15:dlblFTEntry>
                  </c15:dlblFieldTable>
                  <c15:showDataLabelsRange val="0"/>
                </c:ext>
              </c:extLst>
            </c:dLbl>
            <c:dLbl>
              <c:idx val="8"/>
              <c:layout>
                <c:manualLayout>
                  <c:x val="-3.67569226192117E-2"/>
                  <c:y val="-7.4242057884509077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970-4AE0-BFC6-72C41D6FD4B3}"/>
                </c:ext>
                <c:ext xmlns:c15="http://schemas.microsoft.com/office/drawing/2012/chart" uri="{CE6537A1-D6FC-4f65-9D91-7224C49458BB}">
                  <c15:dlblFieldTable>
                    <c15:dlblFTEntry>
                      <c15:txfldGUID>{4416F33A-1434-4373-AEAF-40FC4DEF38BD}</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3.1697991619110633E-2"/>
                  <c:y val="-3.6400606339992966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970-4AE0-BFC6-72C41D6FD4B3}"/>
                </c:ext>
                <c:ext xmlns:c15="http://schemas.microsoft.com/office/drawing/2012/chart" uri="{CE6537A1-D6FC-4f65-9D91-7224C49458BB}">
                  <c15:dlblFieldTable>
                    <c15:dlblFTEntry>
                      <c15:txfldGUID>{67E406BA-0BA2-4F68-BF38-020C5BED95B4}</c15:txfldGUID>
                      <c15:f>公会計指標分析・財政指標組合せ分析表!$CF$72</c15:f>
                      <c15:dlblFieldTableCache>
                        <c:ptCount val="1"/>
                        <c:pt idx="0">
                          <c:v>H29</c:v>
                        </c:pt>
                      </c15:dlblFieldTableCache>
                    </c15:dlblFTEntry>
                  </c15:dlblFieldTable>
                  <c15:showDataLabelsRange val="0"/>
                </c:ext>
              </c:extLst>
            </c:dLbl>
            <c:dLbl>
              <c:idx val="24"/>
              <c:layout>
                <c:manualLayout>
                  <c:x val="-1.8235628084250027E-2"/>
                  <c:y val="-6.714674290896612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970-4AE0-BFC6-72C41D6FD4B3}"/>
                </c:ext>
                <c:ext xmlns:c15="http://schemas.microsoft.com/office/drawing/2012/chart" uri="{CE6537A1-D6FC-4f65-9D91-7224C49458BB}">
                  <c15:dlblFieldTable>
                    <c15:dlblFTEntry>
                      <c15:txfldGUID>{770C80F8-1681-48A4-80CC-32D495409181}</c15:txfldGUID>
                      <c15:f>公会計指標分析・財政指標組合せ分析表!$CN$72</c15:f>
                      <c15:dlblFieldTableCache>
                        <c:ptCount val="1"/>
                        <c:pt idx="0">
                          <c:v>H30</c:v>
                        </c:pt>
                      </c15:dlblFieldTableCache>
                    </c15:dlblFTEntry>
                  </c15:dlblFieldTable>
                  <c15:showDataLabelsRange val="0"/>
                </c:ext>
              </c:extLst>
            </c:dLbl>
            <c:dLbl>
              <c:idx val="32"/>
              <c:layout>
                <c:manualLayout>
                  <c:x val="-3.1570342725075584E-2"/>
                  <c:y val="-2.930529136445000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970-4AE0-BFC6-72C41D6FD4B3}"/>
                </c:ext>
                <c:ext xmlns:c15="http://schemas.microsoft.com/office/drawing/2012/chart" uri="{CE6537A1-D6FC-4f65-9D91-7224C49458BB}">
                  <c15:dlblFieldTable>
                    <c15:dlblFTEntry>
                      <c15:txfldGUID>{1F026852-B08D-4C51-833C-DAB87332265A}</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2970-4AE0-BFC6-72C41D6FD4B3}"/>
            </c:ext>
          </c:extLst>
        </c:ser>
        <c:dLbls>
          <c:showLegendKey val="0"/>
          <c:showVal val="1"/>
          <c:showCatName val="0"/>
          <c:showSerName val="0"/>
          <c:showPercent val="0"/>
          <c:showBubbleSize val="0"/>
        </c:dLbls>
        <c:axId val="709319528"/>
        <c:axId val="709319920"/>
      </c:scatterChart>
      <c:valAx>
        <c:axId val="709319528"/>
        <c:scaling>
          <c:orientation val="minMax"/>
          <c:max val="11.1"/>
          <c:min val="8.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09319920"/>
        <c:crosses val="autoZero"/>
        <c:crossBetween val="midCat"/>
      </c:valAx>
      <c:valAx>
        <c:axId val="709319920"/>
        <c:scaling>
          <c:orientation val="minMax"/>
          <c:max val="70"/>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09319528"/>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令和元年度は元利償還金は前年度よりわずかに増加しているものの、公営企業債に対する繰入金や債務負担行為等の減少により、実質公債費比率の分子となる額は減少となった。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は新庁舎建設事業が開始されたことに伴い地方債が増加し、実質公債費比率は令和元年度１０．９％から改悪傾向になると思われる。今後も事業の必要性を見極め地方債の発行を抑制するなど比率の改善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浜中町における将来負担比率を大きく左右する大きな要因は、一般会計等の地方債現在高である。令和元年度は緊急防災・減災事業債などが増加したことにより平成３０年度に比べ地方債現在高は増加している。</a:t>
          </a:r>
        </a:p>
        <a:p>
          <a:r>
            <a:rPr kumimoji="1" lang="ja-JP" altLang="en-US" sz="1400">
              <a:latin typeface="ＭＳ ゴシック" pitchFamily="49" charset="-128"/>
              <a:ea typeface="ＭＳ ゴシック" pitchFamily="49" charset="-128"/>
            </a:rPr>
            <a:t>　新庁舎建設等事業により地方債現在高は今後更に増加し、将来負担比率も増加する見込みである。</a:t>
          </a:r>
        </a:p>
        <a:p>
          <a:r>
            <a:rPr kumimoji="1" lang="ja-JP" altLang="en-US" sz="1400">
              <a:latin typeface="ＭＳ ゴシック" pitchFamily="49" charset="-128"/>
              <a:ea typeface="ＭＳ ゴシック" pitchFamily="49" charset="-128"/>
            </a:rPr>
            <a:t>　このような中、今後も健全な財政運営を目指し、地方債の発行額を抑制するとともに財政調整基金などの積立てにより改善を図るものである。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北海道浜中町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基金全体としては、財政調整基金に決算剰余金の１／２以上の積み立てもあるが、ふるさと納税基金に積み立てたが最も大きな要因である。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公共施設整備基金については、令和２年度完成予定の新庁舎等建設事業の財源に充てるため、その他特定目的基金の残高は減少傾向になる見込み。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新庁舎建設事業をはじめ、公共施設の長寿命化対策など厳しい財政状況にあるが、各事業の緊急性や優先度を考慮し、経常経費の抑制を徹底し、できる限り基金の取り崩しを抑制し、積み立てをしていくこ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公共施設整備基金については、平成３０年度より開始となった新庁舎建設事業及び今後の公共施設の長寿命化対策に係る財源として平成２９年度に新たに設置した基金である。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浜中町ふるさと納税基金については、平成２９年度の寄附額が増加したことから、寄附金の使途を明確化するため設置した基金である。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令和元年度に大幅に増加した理由については、ふるさと納税基金への積み立てが大きな要因である。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ふるさと納税基金については、次年度以降に産業振興、観光、教育、福祉など寄付者の希望に沿った事業に充当するものである。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平成２９年度に基金残高の大部分を公共施設整備基金に積み替えたことにより大幅に減少したが、決算剰余金の１／２の積み立てと取崩しを行わないことにより徐々に回復傾向にある。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災害への備え等のため、標準財政規模の１０％程度である４億円程度を目途に積み立てることとしている。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平成３０年度から開始された新庁舎建設事業において、緊急・防災減災事業債を活用することから、事業完了後の起債償還に対応するため、現在の基金残高を維持していく。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5,748
5,682
423.63
10,119,825
10,010,288
108,836
4,120,786
10,491,881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類似団体と比較して高いことから、施設の老朽化が顕著であることが考えられるため、計画的に維持更新を図る。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65" name="直線コネクタ 6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6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67" name="直線コネクタ 6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6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69" name="直線コネクタ 6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7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71" name="フローチャート: 判断 7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73" name="フローチャート: 判断 7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74" name="フローチャート: 判断 7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75" name="フローチャート: 判断 7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84138</xdr:rowOff>
    </xdr:from>
    <xdr:to>
      <xdr:col>23</xdr:col>
      <xdr:colOff>136525</xdr:colOff>
      <xdr:row>32</xdr:row>
      <xdr:rowOff>14288</xdr:rowOff>
    </xdr:to>
    <xdr:sp macro="" textlink="">
      <xdr:nvSpPr>
        <xdr:cNvPr id="81" name="楕円 80"/>
        <xdr:cNvSpPr/>
      </xdr:nvSpPr>
      <xdr:spPr>
        <a:xfrm>
          <a:off x="4711700" y="617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62565</xdr:rowOff>
    </xdr:from>
    <xdr:ext cx="405111" cy="259045"/>
    <xdr:sp macro="" textlink="">
      <xdr:nvSpPr>
        <xdr:cNvPr id="82" name="有形固定資産減価償却率該当値テキスト"/>
        <xdr:cNvSpPr txBox="1"/>
      </xdr:nvSpPr>
      <xdr:spPr>
        <a:xfrm>
          <a:off x="4813300" y="6149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64347</xdr:rowOff>
    </xdr:from>
    <xdr:to>
      <xdr:col>19</xdr:col>
      <xdr:colOff>187325</xdr:colOff>
      <xdr:row>31</xdr:row>
      <xdr:rowOff>165947</xdr:rowOff>
    </xdr:to>
    <xdr:sp macro="" textlink="">
      <xdr:nvSpPr>
        <xdr:cNvPr id="83" name="楕円 82"/>
        <xdr:cNvSpPr/>
      </xdr:nvSpPr>
      <xdr:spPr>
        <a:xfrm>
          <a:off x="40005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115147</xdr:rowOff>
    </xdr:from>
    <xdr:to>
      <xdr:col>23</xdr:col>
      <xdr:colOff>85725</xdr:colOff>
      <xdr:row>31</xdr:row>
      <xdr:rowOff>134938</xdr:rowOff>
    </xdr:to>
    <xdr:cxnSp macro="">
      <xdr:nvCxnSpPr>
        <xdr:cNvPr id="84" name="直線コネクタ 83"/>
        <xdr:cNvCxnSpPr/>
      </xdr:nvCxnSpPr>
      <xdr:spPr>
        <a:xfrm>
          <a:off x="4051300" y="6201622"/>
          <a:ext cx="711200" cy="1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30163</xdr:rowOff>
    </xdr:from>
    <xdr:to>
      <xdr:col>15</xdr:col>
      <xdr:colOff>187325</xdr:colOff>
      <xdr:row>31</xdr:row>
      <xdr:rowOff>131763</xdr:rowOff>
    </xdr:to>
    <xdr:sp macro="" textlink="">
      <xdr:nvSpPr>
        <xdr:cNvPr id="85" name="楕円 84"/>
        <xdr:cNvSpPr/>
      </xdr:nvSpPr>
      <xdr:spPr>
        <a:xfrm>
          <a:off x="3238500" y="611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80963</xdr:rowOff>
    </xdr:from>
    <xdr:to>
      <xdr:col>19</xdr:col>
      <xdr:colOff>136525</xdr:colOff>
      <xdr:row>31</xdr:row>
      <xdr:rowOff>115147</xdr:rowOff>
    </xdr:to>
    <xdr:cxnSp macro="">
      <xdr:nvCxnSpPr>
        <xdr:cNvPr id="86" name="直線コネクタ 85"/>
        <xdr:cNvCxnSpPr/>
      </xdr:nvCxnSpPr>
      <xdr:spPr>
        <a:xfrm>
          <a:off x="3289300" y="6167438"/>
          <a:ext cx="762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6773</xdr:rowOff>
    </xdr:from>
    <xdr:to>
      <xdr:col>11</xdr:col>
      <xdr:colOff>187325</xdr:colOff>
      <xdr:row>31</xdr:row>
      <xdr:rowOff>108373</xdr:rowOff>
    </xdr:to>
    <xdr:sp macro="" textlink="">
      <xdr:nvSpPr>
        <xdr:cNvPr id="87" name="楕円 86"/>
        <xdr:cNvSpPr/>
      </xdr:nvSpPr>
      <xdr:spPr>
        <a:xfrm>
          <a:off x="2476500" y="60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57573</xdr:rowOff>
    </xdr:from>
    <xdr:to>
      <xdr:col>15</xdr:col>
      <xdr:colOff>136525</xdr:colOff>
      <xdr:row>31</xdr:row>
      <xdr:rowOff>80963</xdr:rowOff>
    </xdr:to>
    <xdr:cxnSp macro="">
      <xdr:nvCxnSpPr>
        <xdr:cNvPr id="88" name="直線コネクタ 87"/>
        <xdr:cNvCxnSpPr/>
      </xdr:nvCxnSpPr>
      <xdr:spPr>
        <a:xfrm>
          <a:off x="2527300" y="6144048"/>
          <a:ext cx="762000" cy="2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145838</xdr:rowOff>
    </xdr:from>
    <xdr:to>
      <xdr:col>7</xdr:col>
      <xdr:colOff>187325</xdr:colOff>
      <xdr:row>31</xdr:row>
      <xdr:rowOff>75988</xdr:rowOff>
    </xdr:to>
    <xdr:sp macro="" textlink="">
      <xdr:nvSpPr>
        <xdr:cNvPr id="89" name="楕円 88"/>
        <xdr:cNvSpPr/>
      </xdr:nvSpPr>
      <xdr:spPr>
        <a:xfrm>
          <a:off x="1714500" y="606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25188</xdr:rowOff>
    </xdr:from>
    <xdr:to>
      <xdr:col>11</xdr:col>
      <xdr:colOff>136525</xdr:colOff>
      <xdr:row>31</xdr:row>
      <xdr:rowOff>57573</xdr:rowOff>
    </xdr:to>
    <xdr:cxnSp macro="">
      <xdr:nvCxnSpPr>
        <xdr:cNvPr id="90" name="直線コネクタ 89"/>
        <xdr:cNvCxnSpPr/>
      </xdr:nvCxnSpPr>
      <xdr:spPr>
        <a:xfrm>
          <a:off x="1765300" y="611166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91"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9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93"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100241</xdr:rowOff>
    </xdr:from>
    <xdr:ext cx="405111" cy="259045"/>
    <xdr:sp macro="" textlink="">
      <xdr:nvSpPr>
        <xdr:cNvPr id="94" name="n_4aveValue有形固定資産減価償却率"/>
        <xdr:cNvSpPr txBox="1"/>
      </xdr:nvSpPr>
      <xdr:spPr>
        <a:xfrm>
          <a:off x="1562744" y="5672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157074</xdr:rowOff>
    </xdr:from>
    <xdr:ext cx="405111" cy="259045"/>
    <xdr:sp macro="" textlink="">
      <xdr:nvSpPr>
        <xdr:cNvPr id="95" name="n_1mainValue有形固定資産減価償却率"/>
        <xdr:cNvSpPr txBox="1"/>
      </xdr:nvSpPr>
      <xdr:spPr>
        <a:xfrm>
          <a:off x="3836044" y="624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122890</xdr:rowOff>
    </xdr:from>
    <xdr:ext cx="405111" cy="259045"/>
    <xdr:sp macro="" textlink="">
      <xdr:nvSpPr>
        <xdr:cNvPr id="96" name="n_2mainValue有形固定資産減価償却率"/>
        <xdr:cNvSpPr txBox="1"/>
      </xdr:nvSpPr>
      <xdr:spPr>
        <a:xfrm>
          <a:off x="3086744" y="6209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99500</xdr:rowOff>
    </xdr:from>
    <xdr:ext cx="405111" cy="259045"/>
    <xdr:sp macro="" textlink="">
      <xdr:nvSpPr>
        <xdr:cNvPr id="97" name="n_3mainValue有形固定資産減価償却率"/>
        <xdr:cNvSpPr txBox="1"/>
      </xdr:nvSpPr>
      <xdr:spPr>
        <a:xfrm>
          <a:off x="2324744" y="6185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67115</xdr:rowOff>
    </xdr:from>
    <xdr:ext cx="405111" cy="259045"/>
    <xdr:sp macro="" textlink="">
      <xdr:nvSpPr>
        <xdr:cNvPr id="98" name="n_4mainValue有形固定資産減価償却率"/>
        <xdr:cNvSpPr txBox="1"/>
      </xdr:nvSpPr>
      <xdr:spPr>
        <a:xfrm>
          <a:off x="1562744" y="6153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役場庁舎及び防災関連施設の建設による地方債残高の増、町立の高校及び診療所を有することから類似団体と比較し人件費が高水準となっていることなどから、類似団体より高くなっている。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今後は適正な地方債の発行と職員管理に努める。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29" name="直線コネクタ 12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3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31" name="直線コネクタ 13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116041</xdr:rowOff>
    </xdr:from>
    <xdr:ext cx="469744" cy="259045"/>
    <xdr:sp macro="" textlink="">
      <xdr:nvSpPr>
        <xdr:cNvPr id="134" name="債務償還比率平均値テキスト"/>
        <xdr:cNvSpPr txBox="1"/>
      </xdr:nvSpPr>
      <xdr:spPr>
        <a:xfrm>
          <a:off x="14846300" y="5688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35" name="フローチャート: 判断 13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36" name="フローチャート: 判断 13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37" name="フローチャート: 判断 13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38" name="フローチャート: 判断 13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39" name="フローチャート: 判断 13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48206</xdr:rowOff>
    </xdr:from>
    <xdr:to>
      <xdr:col>76</xdr:col>
      <xdr:colOff>73025</xdr:colOff>
      <xdr:row>31</xdr:row>
      <xdr:rowOff>149806</xdr:rowOff>
    </xdr:to>
    <xdr:sp macro="" textlink="">
      <xdr:nvSpPr>
        <xdr:cNvPr id="145" name="楕円 144"/>
        <xdr:cNvSpPr/>
      </xdr:nvSpPr>
      <xdr:spPr>
        <a:xfrm>
          <a:off x="14744700" y="613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26633</xdr:rowOff>
    </xdr:from>
    <xdr:ext cx="469744" cy="259045"/>
    <xdr:sp macro="" textlink="">
      <xdr:nvSpPr>
        <xdr:cNvPr id="146" name="債務償還比率該当値テキスト"/>
        <xdr:cNvSpPr txBox="1"/>
      </xdr:nvSpPr>
      <xdr:spPr>
        <a:xfrm>
          <a:off x="14846300" y="611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54955</xdr:rowOff>
    </xdr:from>
    <xdr:to>
      <xdr:col>72</xdr:col>
      <xdr:colOff>123825</xdr:colOff>
      <xdr:row>30</xdr:row>
      <xdr:rowOff>156555</xdr:rowOff>
    </xdr:to>
    <xdr:sp macro="" textlink="">
      <xdr:nvSpPr>
        <xdr:cNvPr id="147" name="楕円 146"/>
        <xdr:cNvSpPr/>
      </xdr:nvSpPr>
      <xdr:spPr>
        <a:xfrm>
          <a:off x="14033500" y="596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105755</xdr:rowOff>
    </xdr:from>
    <xdr:to>
      <xdr:col>76</xdr:col>
      <xdr:colOff>22225</xdr:colOff>
      <xdr:row>31</xdr:row>
      <xdr:rowOff>99006</xdr:rowOff>
    </xdr:to>
    <xdr:cxnSp macro="">
      <xdr:nvCxnSpPr>
        <xdr:cNvPr id="148" name="直線コネクタ 147"/>
        <xdr:cNvCxnSpPr/>
      </xdr:nvCxnSpPr>
      <xdr:spPr>
        <a:xfrm>
          <a:off x="14084300" y="6020780"/>
          <a:ext cx="711200" cy="16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41075</xdr:rowOff>
    </xdr:from>
    <xdr:to>
      <xdr:col>68</xdr:col>
      <xdr:colOff>123825</xdr:colOff>
      <xdr:row>30</xdr:row>
      <xdr:rowOff>142675</xdr:rowOff>
    </xdr:to>
    <xdr:sp macro="" textlink="">
      <xdr:nvSpPr>
        <xdr:cNvPr id="149" name="楕円 148"/>
        <xdr:cNvSpPr/>
      </xdr:nvSpPr>
      <xdr:spPr>
        <a:xfrm>
          <a:off x="13271500" y="59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91875</xdr:rowOff>
    </xdr:from>
    <xdr:to>
      <xdr:col>72</xdr:col>
      <xdr:colOff>73025</xdr:colOff>
      <xdr:row>30</xdr:row>
      <xdr:rowOff>105755</xdr:rowOff>
    </xdr:to>
    <xdr:cxnSp macro="">
      <xdr:nvCxnSpPr>
        <xdr:cNvPr id="150" name="直線コネクタ 149"/>
        <xdr:cNvCxnSpPr/>
      </xdr:nvCxnSpPr>
      <xdr:spPr>
        <a:xfrm>
          <a:off x="13322300" y="6006900"/>
          <a:ext cx="762000" cy="1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160864</xdr:rowOff>
    </xdr:from>
    <xdr:to>
      <xdr:col>64</xdr:col>
      <xdr:colOff>123825</xdr:colOff>
      <xdr:row>30</xdr:row>
      <xdr:rowOff>91014</xdr:rowOff>
    </xdr:to>
    <xdr:sp macro="" textlink="">
      <xdr:nvSpPr>
        <xdr:cNvPr id="151" name="楕円 150"/>
        <xdr:cNvSpPr/>
      </xdr:nvSpPr>
      <xdr:spPr>
        <a:xfrm>
          <a:off x="12509500" y="59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40214</xdr:rowOff>
    </xdr:from>
    <xdr:to>
      <xdr:col>68</xdr:col>
      <xdr:colOff>73025</xdr:colOff>
      <xdr:row>30</xdr:row>
      <xdr:rowOff>91875</xdr:rowOff>
    </xdr:to>
    <xdr:cxnSp macro="">
      <xdr:nvCxnSpPr>
        <xdr:cNvPr id="152" name="直線コネクタ 151"/>
        <xdr:cNvCxnSpPr/>
      </xdr:nvCxnSpPr>
      <xdr:spPr>
        <a:xfrm>
          <a:off x="12560300" y="5955239"/>
          <a:ext cx="762000" cy="5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42926</xdr:rowOff>
    </xdr:from>
    <xdr:to>
      <xdr:col>60</xdr:col>
      <xdr:colOff>123825</xdr:colOff>
      <xdr:row>30</xdr:row>
      <xdr:rowOff>144526</xdr:rowOff>
    </xdr:to>
    <xdr:sp macro="" textlink="">
      <xdr:nvSpPr>
        <xdr:cNvPr id="153" name="楕円 152"/>
        <xdr:cNvSpPr/>
      </xdr:nvSpPr>
      <xdr:spPr>
        <a:xfrm>
          <a:off x="11747500" y="595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40214</xdr:rowOff>
    </xdr:from>
    <xdr:to>
      <xdr:col>64</xdr:col>
      <xdr:colOff>73025</xdr:colOff>
      <xdr:row>30</xdr:row>
      <xdr:rowOff>93726</xdr:rowOff>
    </xdr:to>
    <xdr:cxnSp macro="">
      <xdr:nvCxnSpPr>
        <xdr:cNvPr id="154" name="直線コネクタ 153"/>
        <xdr:cNvCxnSpPr/>
      </xdr:nvCxnSpPr>
      <xdr:spPr>
        <a:xfrm flipV="1">
          <a:off x="11798300" y="5955239"/>
          <a:ext cx="762000" cy="53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56958</xdr:rowOff>
    </xdr:from>
    <xdr:ext cx="469744" cy="259045"/>
    <xdr:sp macro="" textlink="">
      <xdr:nvSpPr>
        <xdr:cNvPr id="155" name="n_1aveValue債務償還比率"/>
        <xdr:cNvSpPr txBox="1"/>
      </xdr:nvSpPr>
      <xdr:spPr>
        <a:xfrm>
          <a:off x="138367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45084</xdr:rowOff>
    </xdr:from>
    <xdr:ext cx="469744" cy="259045"/>
    <xdr:sp macro="" textlink="">
      <xdr:nvSpPr>
        <xdr:cNvPr id="156" name="n_2aveValue債務償還比率"/>
        <xdr:cNvSpPr txBox="1"/>
      </xdr:nvSpPr>
      <xdr:spPr>
        <a:xfrm>
          <a:off x="13087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17017</xdr:rowOff>
    </xdr:from>
    <xdr:ext cx="469744" cy="259045"/>
    <xdr:sp macro="" textlink="">
      <xdr:nvSpPr>
        <xdr:cNvPr id="157" name="n_3aveValue債務償還比率"/>
        <xdr:cNvSpPr txBox="1"/>
      </xdr:nvSpPr>
      <xdr:spPr>
        <a:xfrm>
          <a:off x="12325427" y="558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154540</xdr:rowOff>
    </xdr:from>
    <xdr:ext cx="469744" cy="259045"/>
    <xdr:sp macro="" textlink="">
      <xdr:nvSpPr>
        <xdr:cNvPr id="158" name="n_4aveValue債務償還比率"/>
        <xdr:cNvSpPr txBox="1"/>
      </xdr:nvSpPr>
      <xdr:spPr>
        <a:xfrm>
          <a:off x="11563427" y="5555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147682</xdr:rowOff>
    </xdr:from>
    <xdr:ext cx="469744" cy="259045"/>
    <xdr:sp macro="" textlink="">
      <xdr:nvSpPr>
        <xdr:cNvPr id="159" name="n_1mainValue債務償還比率"/>
        <xdr:cNvSpPr txBox="1"/>
      </xdr:nvSpPr>
      <xdr:spPr>
        <a:xfrm>
          <a:off x="13836727" y="606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133802</xdr:rowOff>
    </xdr:from>
    <xdr:ext cx="469744" cy="259045"/>
    <xdr:sp macro="" textlink="">
      <xdr:nvSpPr>
        <xdr:cNvPr id="160" name="n_2mainValue債務償還比率"/>
        <xdr:cNvSpPr txBox="1"/>
      </xdr:nvSpPr>
      <xdr:spPr>
        <a:xfrm>
          <a:off x="13087427" y="60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82141</xdr:rowOff>
    </xdr:from>
    <xdr:ext cx="469744" cy="259045"/>
    <xdr:sp macro="" textlink="">
      <xdr:nvSpPr>
        <xdr:cNvPr id="161" name="n_3mainValue債務償還比率"/>
        <xdr:cNvSpPr txBox="1"/>
      </xdr:nvSpPr>
      <xdr:spPr>
        <a:xfrm>
          <a:off x="12325427" y="59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135653</xdr:rowOff>
    </xdr:from>
    <xdr:ext cx="469744" cy="259045"/>
    <xdr:sp macro="" textlink="">
      <xdr:nvSpPr>
        <xdr:cNvPr id="162" name="n_4mainValue債務償還比率"/>
        <xdr:cNvSpPr txBox="1"/>
      </xdr:nvSpPr>
      <xdr:spPr>
        <a:xfrm>
          <a:off x="11563427" y="605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5,748
5,682
423.63
10,119,825
10,010,288
108,836
4,120,786
10,491,881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138067</xdr:rowOff>
    </xdr:from>
    <xdr:to>
      <xdr:col>24</xdr:col>
      <xdr:colOff>114300</xdr:colOff>
      <xdr:row>40</xdr:row>
      <xdr:rowOff>68217</xdr:rowOff>
    </xdr:to>
    <xdr:sp macro="" textlink="">
      <xdr:nvSpPr>
        <xdr:cNvPr id="74" name="楕円 73"/>
        <xdr:cNvSpPr/>
      </xdr:nvSpPr>
      <xdr:spPr>
        <a:xfrm>
          <a:off x="4584700" y="682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116494</xdr:rowOff>
    </xdr:from>
    <xdr:ext cx="405111" cy="259045"/>
    <xdr:sp macro="" textlink="">
      <xdr:nvSpPr>
        <xdr:cNvPr id="75" name="【道路】&#10;有形固定資産減価償却率該当値テキスト"/>
        <xdr:cNvSpPr txBox="1"/>
      </xdr:nvSpPr>
      <xdr:spPr>
        <a:xfrm>
          <a:off x="4673600" y="6803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105410</xdr:rowOff>
    </xdr:from>
    <xdr:to>
      <xdr:col>20</xdr:col>
      <xdr:colOff>38100</xdr:colOff>
      <xdr:row>40</xdr:row>
      <xdr:rowOff>35560</xdr:rowOff>
    </xdr:to>
    <xdr:sp macro="" textlink="">
      <xdr:nvSpPr>
        <xdr:cNvPr id="76" name="楕円 75"/>
        <xdr:cNvSpPr/>
      </xdr:nvSpPr>
      <xdr:spPr>
        <a:xfrm>
          <a:off x="3746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156210</xdr:rowOff>
    </xdr:from>
    <xdr:to>
      <xdr:col>24</xdr:col>
      <xdr:colOff>63500</xdr:colOff>
      <xdr:row>40</xdr:row>
      <xdr:rowOff>17417</xdr:rowOff>
    </xdr:to>
    <xdr:cxnSp macro="">
      <xdr:nvCxnSpPr>
        <xdr:cNvPr id="77" name="直線コネクタ 76"/>
        <xdr:cNvCxnSpPr/>
      </xdr:nvCxnSpPr>
      <xdr:spPr>
        <a:xfrm>
          <a:off x="3797300" y="684276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74385</xdr:rowOff>
    </xdr:from>
    <xdr:to>
      <xdr:col>15</xdr:col>
      <xdr:colOff>101600</xdr:colOff>
      <xdr:row>40</xdr:row>
      <xdr:rowOff>4535</xdr:rowOff>
    </xdr:to>
    <xdr:sp macro="" textlink="">
      <xdr:nvSpPr>
        <xdr:cNvPr id="78" name="楕円 77"/>
        <xdr:cNvSpPr/>
      </xdr:nvSpPr>
      <xdr:spPr>
        <a:xfrm>
          <a:off x="2857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125185</xdr:rowOff>
    </xdr:from>
    <xdr:to>
      <xdr:col>19</xdr:col>
      <xdr:colOff>177800</xdr:colOff>
      <xdr:row>39</xdr:row>
      <xdr:rowOff>156210</xdr:rowOff>
    </xdr:to>
    <xdr:cxnSp macro="">
      <xdr:nvCxnSpPr>
        <xdr:cNvPr id="79" name="直線コネクタ 78"/>
        <xdr:cNvCxnSpPr/>
      </xdr:nvCxnSpPr>
      <xdr:spPr>
        <a:xfrm>
          <a:off x="2908300" y="6811735"/>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41728</xdr:rowOff>
    </xdr:from>
    <xdr:to>
      <xdr:col>10</xdr:col>
      <xdr:colOff>165100</xdr:colOff>
      <xdr:row>39</xdr:row>
      <xdr:rowOff>143328</xdr:rowOff>
    </xdr:to>
    <xdr:sp macro="" textlink="">
      <xdr:nvSpPr>
        <xdr:cNvPr id="80" name="楕円 79"/>
        <xdr:cNvSpPr/>
      </xdr:nvSpPr>
      <xdr:spPr>
        <a:xfrm>
          <a:off x="19685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92528</xdr:rowOff>
    </xdr:from>
    <xdr:to>
      <xdr:col>15</xdr:col>
      <xdr:colOff>50800</xdr:colOff>
      <xdr:row>39</xdr:row>
      <xdr:rowOff>125185</xdr:rowOff>
    </xdr:to>
    <xdr:cxnSp macro="">
      <xdr:nvCxnSpPr>
        <xdr:cNvPr id="81" name="直線コネクタ 80"/>
        <xdr:cNvCxnSpPr/>
      </xdr:nvCxnSpPr>
      <xdr:spPr>
        <a:xfrm>
          <a:off x="2019300" y="677907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10704</xdr:rowOff>
    </xdr:from>
    <xdr:to>
      <xdr:col>6</xdr:col>
      <xdr:colOff>38100</xdr:colOff>
      <xdr:row>39</xdr:row>
      <xdr:rowOff>112304</xdr:rowOff>
    </xdr:to>
    <xdr:sp macro="" textlink="">
      <xdr:nvSpPr>
        <xdr:cNvPr id="82" name="楕円 81"/>
        <xdr:cNvSpPr/>
      </xdr:nvSpPr>
      <xdr:spPr>
        <a:xfrm>
          <a:off x="1079500" y="66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61504</xdr:rowOff>
    </xdr:from>
    <xdr:to>
      <xdr:col>10</xdr:col>
      <xdr:colOff>114300</xdr:colOff>
      <xdr:row>39</xdr:row>
      <xdr:rowOff>92528</xdr:rowOff>
    </xdr:to>
    <xdr:cxnSp macro="">
      <xdr:nvCxnSpPr>
        <xdr:cNvPr id="83" name="直線コネクタ 82"/>
        <xdr:cNvCxnSpPr/>
      </xdr:nvCxnSpPr>
      <xdr:spPr>
        <a:xfrm>
          <a:off x="1130300" y="67480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26687</xdr:rowOff>
    </xdr:from>
    <xdr:ext cx="405111" cy="259045"/>
    <xdr:sp macro="" textlink="">
      <xdr:nvSpPr>
        <xdr:cNvPr id="88" name="n_1mainValue【道路】&#10;有形固定資産減価償却率"/>
        <xdr:cNvSpPr txBox="1"/>
      </xdr:nvSpPr>
      <xdr:spPr>
        <a:xfrm>
          <a:off x="35820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167112</xdr:rowOff>
    </xdr:from>
    <xdr:ext cx="405111" cy="259045"/>
    <xdr:sp macro="" textlink="">
      <xdr:nvSpPr>
        <xdr:cNvPr id="89" name="n_2mainValue【道路】&#10;有形固定資産減価償却率"/>
        <xdr:cNvSpPr txBox="1"/>
      </xdr:nvSpPr>
      <xdr:spPr>
        <a:xfrm>
          <a:off x="2705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134455</xdr:rowOff>
    </xdr:from>
    <xdr:ext cx="405111" cy="259045"/>
    <xdr:sp macro="" textlink="">
      <xdr:nvSpPr>
        <xdr:cNvPr id="90" name="n_3mainValue【道路】&#10;有形固定資産減価償却率"/>
        <xdr:cNvSpPr txBox="1"/>
      </xdr:nvSpPr>
      <xdr:spPr>
        <a:xfrm>
          <a:off x="1816744" y="682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103431</xdr:rowOff>
    </xdr:from>
    <xdr:ext cx="405111" cy="259045"/>
    <xdr:sp macro="" textlink="">
      <xdr:nvSpPr>
        <xdr:cNvPr id="91" name="n_4mainValue【道路】&#10;有形固定資産減価償却率"/>
        <xdr:cNvSpPr txBox="1"/>
      </xdr:nvSpPr>
      <xdr:spPr>
        <a:xfrm>
          <a:off x="927744" y="678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117954</xdr:rowOff>
    </xdr:from>
    <xdr:ext cx="534377" cy="259045"/>
    <xdr:sp macro="" textlink="">
      <xdr:nvSpPr>
        <xdr:cNvPr id="120" name="【道路】&#10;一人当たり延長平均値テキスト"/>
        <xdr:cNvSpPr txBox="1"/>
      </xdr:nvSpPr>
      <xdr:spPr>
        <a:xfrm>
          <a:off x="10515600" y="6804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136755</xdr:rowOff>
    </xdr:from>
    <xdr:to>
      <xdr:col>55</xdr:col>
      <xdr:colOff>50800</xdr:colOff>
      <xdr:row>41</xdr:row>
      <xdr:rowOff>66905</xdr:rowOff>
    </xdr:to>
    <xdr:sp macro="" textlink="">
      <xdr:nvSpPr>
        <xdr:cNvPr id="131" name="楕円 130"/>
        <xdr:cNvSpPr/>
      </xdr:nvSpPr>
      <xdr:spPr>
        <a:xfrm>
          <a:off x="10426700" y="69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115182</xdr:rowOff>
    </xdr:from>
    <xdr:ext cx="534377" cy="259045"/>
    <xdr:sp macro="" textlink="">
      <xdr:nvSpPr>
        <xdr:cNvPr id="132" name="【道路】&#10;一人当たり延長該当値テキスト"/>
        <xdr:cNvSpPr txBox="1"/>
      </xdr:nvSpPr>
      <xdr:spPr>
        <a:xfrm>
          <a:off x="10515600" y="697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140454</xdr:rowOff>
    </xdr:from>
    <xdr:to>
      <xdr:col>50</xdr:col>
      <xdr:colOff>165100</xdr:colOff>
      <xdr:row>41</xdr:row>
      <xdr:rowOff>70604</xdr:rowOff>
    </xdr:to>
    <xdr:sp macro="" textlink="">
      <xdr:nvSpPr>
        <xdr:cNvPr id="133" name="楕円 132"/>
        <xdr:cNvSpPr/>
      </xdr:nvSpPr>
      <xdr:spPr>
        <a:xfrm>
          <a:off x="9588500" y="699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16105</xdr:rowOff>
    </xdr:from>
    <xdr:to>
      <xdr:col>55</xdr:col>
      <xdr:colOff>0</xdr:colOff>
      <xdr:row>41</xdr:row>
      <xdr:rowOff>19804</xdr:rowOff>
    </xdr:to>
    <xdr:cxnSp macro="">
      <xdr:nvCxnSpPr>
        <xdr:cNvPr id="134" name="直線コネクタ 133"/>
        <xdr:cNvCxnSpPr/>
      </xdr:nvCxnSpPr>
      <xdr:spPr>
        <a:xfrm flipV="1">
          <a:off x="9639300" y="7045555"/>
          <a:ext cx="838200" cy="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144787</xdr:rowOff>
    </xdr:from>
    <xdr:to>
      <xdr:col>46</xdr:col>
      <xdr:colOff>38100</xdr:colOff>
      <xdr:row>41</xdr:row>
      <xdr:rowOff>74937</xdr:rowOff>
    </xdr:to>
    <xdr:sp macro="" textlink="">
      <xdr:nvSpPr>
        <xdr:cNvPr id="135" name="楕円 134"/>
        <xdr:cNvSpPr/>
      </xdr:nvSpPr>
      <xdr:spPr>
        <a:xfrm>
          <a:off x="8699500" y="700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19804</xdr:rowOff>
    </xdr:from>
    <xdr:to>
      <xdr:col>50</xdr:col>
      <xdr:colOff>114300</xdr:colOff>
      <xdr:row>41</xdr:row>
      <xdr:rowOff>24137</xdr:rowOff>
    </xdr:to>
    <xdr:cxnSp macro="">
      <xdr:nvCxnSpPr>
        <xdr:cNvPr id="136" name="直線コネクタ 135"/>
        <xdr:cNvCxnSpPr/>
      </xdr:nvCxnSpPr>
      <xdr:spPr>
        <a:xfrm flipV="1">
          <a:off x="8750300" y="7049254"/>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147948</xdr:rowOff>
    </xdr:from>
    <xdr:to>
      <xdr:col>41</xdr:col>
      <xdr:colOff>101600</xdr:colOff>
      <xdr:row>41</xdr:row>
      <xdr:rowOff>78098</xdr:rowOff>
    </xdr:to>
    <xdr:sp macro="" textlink="">
      <xdr:nvSpPr>
        <xdr:cNvPr id="137" name="楕円 136"/>
        <xdr:cNvSpPr/>
      </xdr:nvSpPr>
      <xdr:spPr>
        <a:xfrm>
          <a:off x="7810500" y="700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24137</xdr:rowOff>
    </xdr:from>
    <xdr:to>
      <xdr:col>45</xdr:col>
      <xdr:colOff>177800</xdr:colOff>
      <xdr:row>41</xdr:row>
      <xdr:rowOff>27298</xdr:rowOff>
    </xdr:to>
    <xdr:cxnSp macro="">
      <xdr:nvCxnSpPr>
        <xdr:cNvPr id="138" name="直線コネクタ 137"/>
        <xdr:cNvCxnSpPr/>
      </xdr:nvCxnSpPr>
      <xdr:spPr>
        <a:xfrm flipV="1">
          <a:off x="7861300" y="7053587"/>
          <a:ext cx="889000" cy="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32</xdr:row>
      <xdr:rowOff>117400</xdr:rowOff>
    </xdr:from>
    <xdr:to>
      <xdr:col>36</xdr:col>
      <xdr:colOff>165100</xdr:colOff>
      <xdr:row>33</xdr:row>
      <xdr:rowOff>47550</xdr:rowOff>
    </xdr:to>
    <xdr:sp macro="" textlink="">
      <xdr:nvSpPr>
        <xdr:cNvPr id="139" name="楕円 138"/>
        <xdr:cNvSpPr/>
      </xdr:nvSpPr>
      <xdr:spPr>
        <a:xfrm>
          <a:off x="6921500" y="56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32</xdr:row>
      <xdr:rowOff>168200</xdr:rowOff>
    </xdr:from>
    <xdr:to>
      <xdr:col>41</xdr:col>
      <xdr:colOff>50800</xdr:colOff>
      <xdr:row>41</xdr:row>
      <xdr:rowOff>27298</xdr:rowOff>
    </xdr:to>
    <xdr:cxnSp macro="">
      <xdr:nvCxnSpPr>
        <xdr:cNvPr id="140" name="直線コネクタ 139"/>
        <xdr:cNvCxnSpPr/>
      </xdr:nvCxnSpPr>
      <xdr:spPr>
        <a:xfrm>
          <a:off x="6972300" y="5654600"/>
          <a:ext cx="889000" cy="140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58000</xdr:rowOff>
    </xdr:from>
    <xdr:ext cx="534377" cy="259045"/>
    <xdr:sp macro="" textlink="">
      <xdr:nvSpPr>
        <xdr:cNvPr id="142" name="n_2aveValue【道路】&#10;一人当たり延長"/>
        <xdr:cNvSpPr txBox="1"/>
      </xdr:nvSpPr>
      <xdr:spPr>
        <a:xfrm>
          <a:off x="8483111" y="674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51649</xdr:rowOff>
    </xdr:from>
    <xdr:ext cx="534377" cy="259045"/>
    <xdr:sp macro="" textlink="">
      <xdr:nvSpPr>
        <xdr:cNvPr id="143" name="n_3aveValue【道路】&#10;一人当たり延長"/>
        <xdr:cNvSpPr txBox="1"/>
      </xdr:nvSpPr>
      <xdr:spPr>
        <a:xfrm>
          <a:off x="7594111" y="67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42293</xdr:rowOff>
    </xdr:from>
    <xdr:ext cx="534377" cy="259045"/>
    <xdr:sp macro="" textlink="">
      <xdr:nvSpPr>
        <xdr:cNvPr id="144" name="n_4aveValue【道路】&#10;一人当たり延長"/>
        <xdr:cNvSpPr txBox="1"/>
      </xdr:nvSpPr>
      <xdr:spPr>
        <a:xfrm>
          <a:off x="6705111" y="7071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61731</xdr:rowOff>
    </xdr:from>
    <xdr:ext cx="534377" cy="259045"/>
    <xdr:sp macro="" textlink="">
      <xdr:nvSpPr>
        <xdr:cNvPr id="145" name="n_1mainValue【道路】&#10;一人当たり延長"/>
        <xdr:cNvSpPr txBox="1"/>
      </xdr:nvSpPr>
      <xdr:spPr>
        <a:xfrm>
          <a:off x="9359411" y="709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66064</xdr:rowOff>
    </xdr:from>
    <xdr:ext cx="534377" cy="259045"/>
    <xdr:sp macro="" textlink="">
      <xdr:nvSpPr>
        <xdr:cNvPr id="146" name="n_2mainValue【道路】&#10;一人当たり延長"/>
        <xdr:cNvSpPr txBox="1"/>
      </xdr:nvSpPr>
      <xdr:spPr>
        <a:xfrm>
          <a:off x="8483111" y="709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69225</xdr:rowOff>
    </xdr:from>
    <xdr:ext cx="534377" cy="259045"/>
    <xdr:sp macro="" textlink="">
      <xdr:nvSpPr>
        <xdr:cNvPr id="147" name="n_3mainValue【道路】&#10;一人当たり延長"/>
        <xdr:cNvSpPr txBox="1"/>
      </xdr:nvSpPr>
      <xdr:spPr>
        <a:xfrm>
          <a:off x="7594111" y="709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5294</xdr:colOff>
      <xdr:row>31</xdr:row>
      <xdr:rowOff>64077</xdr:rowOff>
    </xdr:from>
    <xdr:ext cx="599010" cy="259045"/>
    <xdr:sp macro="" textlink="">
      <xdr:nvSpPr>
        <xdr:cNvPr id="148" name="n_4mainValue【道路】&#10;一人当たり延長"/>
        <xdr:cNvSpPr txBox="1"/>
      </xdr:nvSpPr>
      <xdr:spPr>
        <a:xfrm>
          <a:off x="6672794" y="537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96174</xdr:rowOff>
    </xdr:from>
    <xdr:ext cx="405111" cy="259045"/>
    <xdr:sp macro="" textlink="">
      <xdr:nvSpPr>
        <xdr:cNvPr id="179" name="【橋りょう・トンネル】&#10;有形固定資産減価償却率平均値テキスト"/>
        <xdr:cNvSpPr txBox="1"/>
      </xdr:nvSpPr>
      <xdr:spPr>
        <a:xfrm>
          <a:off x="4673600" y="10211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171269</xdr:rowOff>
    </xdr:from>
    <xdr:to>
      <xdr:col>24</xdr:col>
      <xdr:colOff>114300</xdr:colOff>
      <xdr:row>61</xdr:row>
      <xdr:rowOff>101419</xdr:rowOff>
    </xdr:to>
    <xdr:sp macro="" textlink="">
      <xdr:nvSpPr>
        <xdr:cNvPr id="190" name="楕円 189"/>
        <xdr:cNvSpPr/>
      </xdr:nvSpPr>
      <xdr:spPr>
        <a:xfrm>
          <a:off x="45847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149696</xdr:rowOff>
    </xdr:from>
    <xdr:ext cx="405111" cy="259045"/>
    <xdr:sp macro="" textlink="">
      <xdr:nvSpPr>
        <xdr:cNvPr id="191" name="【橋りょう・トンネル】&#10;有形固定資産減価償却率該当値テキスト"/>
        <xdr:cNvSpPr txBox="1"/>
      </xdr:nvSpPr>
      <xdr:spPr>
        <a:xfrm>
          <a:off x="4673600"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143510</xdr:rowOff>
    </xdr:from>
    <xdr:to>
      <xdr:col>20</xdr:col>
      <xdr:colOff>38100</xdr:colOff>
      <xdr:row>61</xdr:row>
      <xdr:rowOff>73660</xdr:rowOff>
    </xdr:to>
    <xdr:sp macro="" textlink="">
      <xdr:nvSpPr>
        <xdr:cNvPr id="192" name="楕円 191"/>
        <xdr:cNvSpPr/>
      </xdr:nvSpPr>
      <xdr:spPr>
        <a:xfrm>
          <a:off x="37465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22860</xdr:rowOff>
    </xdr:from>
    <xdr:to>
      <xdr:col>24</xdr:col>
      <xdr:colOff>63500</xdr:colOff>
      <xdr:row>61</xdr:row>
      <xdr:rowOff>50619</xdr:rowOff>
    </xdr:to>
    <xdr:cxnSp macro="">
      <xdr:nvCxnSpPr>
        <xdr:cNvPr id="193" name="直線コネクタ 192"/>
        <xdr:cNvCxnSpPr/>
      </xdr:nvCxnSpPr>
      <xdr:spPr>
        <a:xfrm>
          <a:off x="3797300" y="10481310"/>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141877</xdr:rowOff>
    </xdr:from>
    <xdr:to>
      <xdr:col>15</xdr:col>
      <xdr:colOff>101600</xdr:colOff>
      <xdr:row>61</xdr:row>
      <xdr:rowOff>72027</xdr:rowOff>
    </xdr:to>
    <xdr:sp macro="" textlink="">
      <xdr:nvSpPr>
        <xdr:cNvPr id="194" name="楕円 193"/>
        <xdr:cNvSpPr/>
      </xdr:nvSpPr>
      <xdr:spPr>
        <a:xfrm>
          <a:off x="2857500" y="1042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21227</xdr:rowOff>
    </xdr:from>
    <xdr:to>
      <xdr:col>19</xdr:col>
      <xdr:colOff>177800</xdr:colOff>
      <xdr:row>61</xdr:row>
      <xdr:rowOff>22860</xdr:rowOff>
    </xdr:to>
    <xdr:cxnSp macro="">
      <xdr:nvCxnSpPr>
        <xdr:cNvPr id="195" name="直線コネクタ 194"/>
        <xdr:cNvCxnSpPr/>
      </xdr:nvCxnSpPr>
      <xdr:spPr>
        <a:xfrm>
          <a:off x="2908300" y="1047967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92891</xdr:rowOff>
    </xdr:from>
    <xdr:to>
      <xdr:col>10</xdr:col>
      <xdr:colOff>165100</xdr:colOff>
      <xdr:row>61</xdr:row>
      <xdr:rowOff>23041</xdr:rowOff>
    </xdr:to>
    <xdr:sp macro="" textlink="">
      <xdr:nvSpPr>
        <xdr:cNvPr id="196" name="楕円 195"/>
        <xdr:cNvSpPr/>
      </xdr:nvSpPr>
      <xdr:spPr>
        <a:xfrm>
          <a:off x="1968500" y="1037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143691</xdr:rowOff>
    </xdr:from>
    <xdr:to>
      <xdr:col>15</xdr:col>
      <xdr:colOff>50800</xdr:colOff>
      <xdr:row>61</xdr:row>
      <xdr:rowOff>21227</xdr:rowOff>
    </xdr:to>
    <xdr:cxnSp macro="">
      <xdr:nvCxnSpPr>
        <xdr:cNvPr id="197" name="直線コネクタ 196"/>
        <xdr:cNvCxnSpPr/>
      </xdr:nvCxnSpPr>
      <xdr:spPr>
        <a:xfrm>
          <a:off x="2019300" y="10430691"/>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73297</xdr:rowOff>
    </xdr:from>
    <xdr:to>
      <xdr:col>6</xdr:col>
      <xdr:colOff>38100</xdr:colOff>
      <xdr:row>61</xdr:row>
      <xdr:rowOff>3447</xdr:rowOff>
    </xdr:to>
    <xdr:sp macro="" textlink="">
      <xdr:nvSpPr>
        <xdr:cNvPr id="198" name="楕円 197"/>
        <xdr:cNvSpPr/>
      </xdr:nvSpPr>
      <xdr:spPr>
        <a:xfrm>
          <a:off x="1079500" y="1036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124097</xdr:rowOff>
    </xdr:from>
    <xdr:to>
      <xdr:col>10</xdr:col>
      <xdr:colOff>114300</xdr:colOff>
      <xdr:row>60</xdr:row>
      <xdr:rowOff>143691</xdr:rowOff>
    </xdr:to>
    <xdr:cxnSp macro="">
      <xdr:nvCxnSpPr>
        <xdr:cNvPr id="199" name="直線コネクタ 198"/>
        <xdr:cNvCxnSpPr/>
      </xdr:nvCxnSpPr>
      <xdr:spPr>
        <a:xfrm>
          <a:off x="1130300" y="104110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155501</xdr:rowOff>
    </xdr:from>
    <xdr:ext cx="405111" cy="259045"/>
    <xdr:sp macro="" textlink="">
      <xdr:nvSpPr>
        <xdr:cNvPr id="200" name="n_1aveValue【橋りょう・トンネル】&#10;有形固定資産減価償却率"/>
        <xdr:cNvSpPr txBox="1"/>
      </xdr:nvSpPr>
      <xdr:spPr>
        <a:xfrm>
          <a:off x="35820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140805</xdr:rowOff>
    </xdr:from>
    <xdr:ext cx="405111" cy="259045"/>
    <xdr:sp macro="" textlink="">
      <xdr:nvSpPr>
        <xdr:cNvPr id="201" name="n_2aveValue【橋りょう・トンネル】&#10;有形固定資産減価償却率"/>
        <xdr:cNvSpPr txBox="1"/>
      </xdr:nvSpPr>
      <xdr:spPr>
        <a:xfrm>
          <a:off x="2705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99984</xdr:rowOff>
    </xdr:from>
    <xdr:ext cx="405111" cy="259045"/>
    <xdr:sp macro="" textlink="">
      <xdr:nvSpPr>
        <xdr:cNvPr id="202" name="n_3aveValue【橋りょう・トンネル】&#10;有形固定資産減価償却率"/>
        <xdr:cNvSpPr txBox="1"/>
      </xdr:nvSpPr>
      <xdr:spPr>
        <a:xfrm>
          <a:off x="1816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203" name="n_4aveValue【橋りょう・トンネ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64787</xdr:rowOff>
    </xdr:from>
    <xdr:ext cx="405111" cy="259045"/>
    <xdr:sp macro="" textlink="">
      <xdr:nvSpPr>
        <xdr:cNvPr id="204" name="n_1mainValue【橋りょう・トンネル】&#10;有形固定資産減価償却率"/>
        <xdr:cNvSpPr txBox="1"/>
      </xdr:nvSpPr>
      <xdr:spPr>
        <a:xfrm>
          <a:off x="3582044" y="1052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63154</xdr:rowOff>
    </xdr:from>
    <xdr:ext cx="405111" cy="259045"/>
    <xdr:sp macro="" textlink="">
      <xdr:nvSpPr>
        <xdr:cNvPr id="205" name="n_2mainValue【橋りょう・トンネル】&#10;有形固定資産減価償却率"/>
        <xdr:cNvSpPr txBox="1"/>
      </xdr:nvSpPr>
      <xdr:spPr>
        <a:xfrm>
          <a:off x="2705744" y="1052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14168</xdr:rowOff>
    </xdr:from>
    <xdr:ext cx="405111" cy="259045"/>
    <xdr:sp macro="" textlink="">
      <xdr:nvSpPr>
        <xdr:cNvPr id="206" name="n_3mainValue【橋りょう・トンネル】&#10;有形固定資産減価償却率"/>
        <xdr:cNvSpPr txBox="1"/>
      </xdr:nvSpPr>
      <xdr:spPr>
        <a:xfrm>
          <a:off x="1816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166024</xdr:rowOff>
    </xdr:from>
    <xdr:ext cx="405111" cy="259045"/>
    <xdr:sp macro="" textlink="">
      <xdr:nvSpPr>
        <xdr:cNvPr id="207" name="n_4mainValue【橋りょう・トンネル】&#10;有形固定資産減価償却率"/>
        <xdr:cNvSpPr txBox="1"/>
      </xdr:nvSpPr>
      <xdr:spPr>
        <a:xfrm>
          <a:off x="927744" y="1045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35958</xdr:rowOff>
    </xdr:from>
    <xdr:ext cx="599010" cy="259045"/>
    <xdr:sp macro="" textlink="">
      <xdr:nvSpPr>
        <xdr:cNvPr id="236" name="【橋りょう・トンネル】&#10;一人当たり有形固定資産（償却資産）額平均値テキスト"/>
        <xdr:cNvSpPr txBox="1"/>
      </xdr:nvSpPr>
      <xdr:spPr>
        <a:xfrm>
          <a:off x="10515600" y="10665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41573</xdr:rowOff>
    </xdr:from>
    <xdr:to>
      <xdr:col>55</xdr:col>
      <xdr:colOff>50800</xdr:colOff>
      <xdr:row>63</xdr:row>
      <xdr:rowOff>143173</xdr:rowOff>
    </xdr:to>
    <xdr:sp macro="" textlink="">
      <xdr:nvSpPr>
        <xdr:cNvPr id="247" name="楕円 246"/>
        <xdr:cNvSpPr/>
      </xdr:nvSpPr>
      <xdr:spPr>
        <a:xfrm>
          <a:off x="10426700" y="1084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20000</xdr:rowOff>
    </xdr:from>
    <xdr:ext cx="599010" cy="259045"/>
    <xdr:sp macro="" textlink="">
      <xdr:nvSpPr>
        <xdr:cNvPr id="248" name="【橋りょう・トンネル】&#10;一人当たり有形固定資産（償却資産）額該当値テキスト"/>
        <xdr:cNvSpPr txBox="1"/>
      </xdr:nvSpPr>
      <xdr:spPr>
        <a:xfrm>
          <a:off x="10515600" y="10821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44541</xdr:rowOff>
    </xdr:from>
    <xdr:to>
      <xdr:col>50</xdr:col>
      <xdr:colOff>165100</xdr:colOff>
      <xdr:row>63</xdr:row>
      <xdr:rowOff>146141</xdr:rowOff>
    </xdr:to>
    <xdr:sp macro="" textlink="">
      <xdr:nvSpPr>
        <xdr:cNvPr id="249" name="楕円 248"/>
        <xdr:cNvSpPr/>
      </xdr:nvSpPr>
      <xdr:spPr>
        <a:xfrm>
          <a:off x="9588500" y="108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92373</xdr:rowOff>
    </xdr:from>
    <xdr:to>
      <xdr:col>55</xdr:col>
      <xdr:colOff>0</xdr:colOff>
      <xdr:row>63</xdr:row>
      <xdr:rowOff>95341</xdr:rowOff>
    </xdr:to>
    <xdr:cxnSp macro="">
      <xdr:nvCxnSpPr>
        <xdr:cNvPr id="250" name="直線コネクタ 249"/>
        <xdr:cNvCxnSpPr/>
      </xdr:nvCxnSpPr>
      <xdr:spPr>
        <a:xfrm flipV="1">
          <a:off x="9639300" y="10893723"/>
          <a:ext cx="838200" cy="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49147</xdr:rowOff>
    </xdr:from>
    <xdr:to>
      <xdr:col>46</xdr:col>
      <xdr:colOff>38100</xdr:colOff>
      <xdr:row>63</xdr:row>
      <xdr:rowOff>150747</xdr:rowOff>
    </xdr:to>
    <xdr:sp macro="" textlink="">
      <xdr:nvSpPr>
        <xdr:cNvPr id="251" name="楕円 250"/>
        <xdr:cNvSpPr/>
      </xdr:nvSpPr>
      <xdr:spPr>
        <a:xfrm>
          <a:off x="8699500" y="1085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95341</xdr:rowOff>
    </xdr:from>
    <xdr:to>
      <xdr:col>50</xdr:col>
      <xdr:colOff>114300</xdr:colOff>
      <xdr:row>63</xdr:row>
      <xdr:rowOff>99947</xdr:rowOff>
    </xdr:to>
    <xdr:cxnSp macro="">
      <xdr:nvCxnSpPr>
        <xdr:cNvPr id="252" name="直線コネクタ 251"/>
        <xdr:cNvCxnSpPr/>
      </xdr:nvCxnSpPr>
      <xdr:spPr>
        <a:xfrm flipV="1">
          <a:off x="8750300" y="10896691"/>
          <a:ext cx="889000" cy="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51664</xdr:rowOff>
    </xdr:from>
    <xdr:to>
      <xdr:col>41</xdr:col>
      <xdr:colOff>101600</xdr:colOff>
      <xdr:row>63</xdr:row>
      <xdr:rowOff>153264</xdr:rowOff>
    </xdr:to>
    <xdr:sp macro="" textlink="">
      <xdr:nvSpPr>
        <xdr:cNvPr id="253" name="楕円 252"/>
        <xdr:cNvSpPr/>
      </xdr:nvSpPr>
      <xdr:spPr>
        <a:xfrm>
          <a:off x="7810500" y="1085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99947</xdr:rowOff>
    </xdr:from>
    <xdr:to>
      <xdr:col>45</xdr:col>
      <xdr:colOff>177800</xdr:colOff>
      <xdr:row>63</xdr:row>
      <xdr:rowOff>102464</xdr:rowOff>
    </xdr:to>
    <xdr:cxnSp macro="">
      <xdr:nvCxnSpPr>
        <xdr:cNvPr id="254" name="直線コネクタ 253"/>
        <xdr:cNvCxnSpPr/>
      </xdr:nvCxnSpPr>
      <xdr:spPr>
        <a:xfrm flipV="1">
          <a:off x="7861300" y="10901297"/>
          <a:ext cx="889000" cy="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54935</xdr:rowOff>
    </xdr:from>
    <xdr:to>
      <xdr:col>36</xdr:col>
      <xdr:colOff>165100</xdr:colOff>
      <xdr:row>63</xdr:row>
      <xdr:rowOff>156535</xdr:rowOff>
    </xdr:to>
    <xdr:sp macro="" textlink="">
      <xdr:nvSpPr>
        <xdr:cNvPr id="255" name="楕円 254"/>
        <xdr:cNvSpPr/>
      </xdr:nvSpPr>
      <xdr:spPr>
        <a:xfrm>
          <a:off x="6921500" y="1085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102464</xdr:rowOff>
    </xdr:from>
    <xdr:to>
      <xdr:col>41</xdr:col>
      <xdr:colOff>50800</xdr:colOff>
      <xdr:row>63</xdr:row>
      <xdr:rowOff>105735</xdr:rowOff>
    </xdr:to>
    <xdr:cxnSp macro="">
      <xdr:nvCxnSpPr>
        <xdr:cNvPr id="256" name="直線コネクタ 255"/>
        <xdr:cNvCxnSpPr/>
      </xdr:nvCxnSpPr>
      <xdr:spPr>
        <a:xfrm flipV="1">
          <a:off x="6972300" y="10903814"/>
          <a:ext cx="889000" cy="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139257</xdr:rowOff>
    </xdr:from>
    <xdr:ext cx="599010" cy="259045"/>
    <xdr:sp macro="" textlink="">
      <xdr:nvSpPr>
        <xdr:cNvPr id="257" name="n_1aveValue【橋りょう・トンネル】&#10;一人当たり有形固定資産（償却資産）額"/>
        <xdr:cNvSpPr txBox="1"/>
      </xdr:nvSpPr>
      <xdr:spPr>
        <a:xfrm>
          <a:off x="9327095" y="105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137268</xdr:rowOff>
    </xdr:from>
    <xdr:ext cx="599010" cy="259045"/>
    <xdr:sp macro="" textlink="">
      <xdr:nvSpPr>
        <xdr:cNvPr id="261" name="n_1mainValue【橋りょう・トンネル】&#10;一人当たり有形固定資産（償却資産）額"/>
        <xdr:cNvSpPr txBox="1"/>
      </xdr:nvSpPr>
      <xdr:spPr>
        <a:xfrm>
          <a:off x="9327095" y="1093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167274</xdr:rowOff>
    </xdr:from>
    <xdr:ext cx="599010" cy="259045"/>
    <xdr:sp macro="" textlink="">
      <xdr:nvSpPr>
        <xdr:cNvPr id="262" name="n_2mainValue【橋りょう・トンネル】&#10;一人当たり有形固定資産（償却資産）額"/>
        <xdr:cNvSpPr txBox="1"/>
      </xdr:nvSpPr>
      <xdr:spPr>
        <a:xfrm>
          <a:off x="8450795" y="10625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169791</xdr:rowOff>
    </xdr:from>
    <xdr:ext cx="599010" cy="259045"/>
    <xdr:sp macro="" textlink="">
      <xdr:nvSpPr>
        <xdr:cNvPr id="263" name="n_3mainValue【橋りょう・トンネル】&#10;一人当たり有形固定資産（償却資産）額"/>
        <xdr:cNvSpPr txBox="1"/>
      </xdr:nvSpPr>
      <xdr:spPr>
        <a:xfrm>
          <a:off x="7561795" y="1062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1612</xdr:rowOff>
    </xdr:from>
    <xdr:ext cx="599010" cy="259045"/>
    <xdr:sp macro="" textlink="">
      <xdr:nvSpPr>
        <xdr:cNvPr id="264" name="n_4mainValue【橋りょう・トンネル】&#10;一人当たり有形固定資産（償却資産）額"/>
        <xdr:cNvSpPr txBox="1"/>
      </xdr:nvSpPr>
      <xdr:spPr>
        <a:xfrm>
          <a:off x="6672795" y="10631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109764</xdr:rowOff>
    </xdr:from>
    <xdr:to>
      <xdr:col>24</xdr:col>
      <xdr:colOff>114300</xdr:colOff>
      <xdr:row>83</xdr:row>
      <xdr:rowOff>39914</xdr:rowOff>
    </xdr:to>
    <xdr:sp macro="" textlink="">
      <xdr:nvSpPr>
        <xdr:cNvPr id="306" name="楕円 305"/>
        <xdr:cNvSpPr/>
      </xdr:nvSpPr>
      <xdr:spPr>
        <a:xfrm>
          <a:off x="4584700" y="141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132641</xdr:rowOff>
    </xdr:from>
    <xdr:ext cx="405111" cy="259045"/>
    <xdr:sp macro="" textlink="">
      <xdr:nvSpPr>
        <xdr:cNvPr id="307" name="【公営住宅】&#10;有形固定資産減価償却率該当値テキスト"/>
        <xdr:cNvSpPr txBox="1"/>
      </xdr:nvSpPr>
      <xdr:spPr>
        <a:xfrm>
          <a:off x="4673600" y="14020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119562</xdr:rowOff>
    </xdr:from>
    <xdr:to>
      <xdr:col>20</xdr:col>
      <xdr:colOff>38100</xdr:colOff>
      <xdr:row>83</xdr:row>
      <xdr:rowOff>49712</xdr:rowOff>
    </xdr:to>
    <xdr:sp macro="" textlink="">
      <xdr:nvSpPr>
        <xdr:cNvPr id="308" name="楕円 307"/>
        <xdr:cNvSpPr/>
      </xdr:nvSpPr>
      <xdr:spPr>
        <a:xfrm>
          <a:off x="3746500" y="1417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160564</xdr:rowOff>
    </xdr:from>
    <xdr:to>
      <xdr:col>24</xdr:col>
      <xdr:colOff>63500</xdr:colOff>
      <xdr:row>82</xdr:row>
      <xdr:rowOff>170362</xdr:rowOff>
    </xdr:to>
    <xdr:cxnSp macro="">
      <xdr:nvCxnSpPr>
        <xdr:cNvPr id="309" name="直線コネクタ 308"/>
        <xdr:cNvCxnSpPr/>
      </xdr:nvCxnSpPr>
      <xdr:spPr>
        <a:xfrm flipV="1">
          <a:off x="3797300" y="14219464"/>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130992</xdr:rowOff>
    </xdr:from>
    <xdr:to>
      <xdr:col>15</xdr:col>
      <xdr:colOff>101600</xdr:colOff>
      <xdr:row>83</xdr:row>
      <xdr:rowOff>61142</xdr:rowOff>
    </xdr:to>
    <xdr:sp macro="" textlink="">
      <xdr:nvSpPr>
        <xdr:cNvPr id="310" name="楕円 309"/>
        <xdr:cNvSpPr/>
      </xdr:nvSpPr>
      <xdr:spPr>
        <a:xfrm>
          <a:off x="2857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170362</xdr:rowOff>
    </xdr:from>
    <xdr:to>
      <xdr:col>19</xdr:col>
      <xdr:colOff>177800</xdr:colOff>
      <xdr:row>83</xdr:row>
      <xdr:rowOff>10342</xdr:rowOff>
    </xdr:to>
    <xdr:cxnSp macro="">
      <xdr:nvCxnSpPr>
        <xdr:cNvPr id="311" name="直線コネクタ 310"/>
        <xdr:cNvCxnSpPr/>
      </xdr:nvCxnSpPr>
      <xdr:spPr>
        <a:xfrm flipV="1">
          <a:off x="2908300" y="1422926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90170</xdr:rowOff>
    </xdr:from>
    <xdr:to>
      <xdr:col>10</xdr:col>
      <xdr:colOff>165100</xdr:colOff>
      <xdr:row>83</xdr:row>
      <xdr:rowOff>20320</xdr:rowOff>
    </xdr:to>
    <xdr:sp macro="" textlink="">
      <xdr:nvSpPr>
        <xdr:cNvPr id="312" name="楕円 311"/>
        <xdr:cNvSpPr/>
      </xdr:nvSpPr>
      <xdr:spPr>
        <a:xfrm>
          <a:off x="1968500" y="1414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140970</xdr:rowOff>
    </xdr:from>
    <xdr:to>
      <xdr:col>15</xdr:col>
      <xdr:colOff>50800</xdr:colOff>
      <xdr:row>83</xdr:row>
      <xdr:rowOff>10342</xdr:rowOff>
    </xdr:to>
    <xdr:cxnSp macro="">
      <xdr:nvCxnSpPr>
        <xdr:cNvPr id="313" name="直線コネクタ 312"/>
        <xdr:cNvCxnSpPr/>
      </xdr:nvCxnSpPr>
      <xdr:spPr>
        <a:xfrm>
          <a:off x="2019300" y="1419987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50981</xdr:rowOff>
    </xdr:from>
    <xdr:to>
      <xdr:col>6</xdr:col>
      <xdr:colOff>38100</xdr:colOff>
      <xdr:row>82</xdr:row>
      <xdr:rowOff>152581</xdr:rowOff>
    </xdr:to>
    <xdr:sp macro="" textlink="">
      <xdr:nvSpPr>
        <xdr:cNvPr id="314" name="楕円 313"/>
        <xdr:cNvSpPr/>
      </xdr:nvSpPr>
      <xdr:spPr>
        <a:xfrm>
          <a:off x="1079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101781</xdr:rowOff>
    </xdr:from>
    <xdr:to>
      <xdr:col>10</xdr:col>
      <xdr:colOff>114300</xdr:colOff>
      <xdr:row>82</xdr:row>
      <xdr:rowOff>140970</xdr:rowOff>
    </xdr:to>
    <xdr:cxnSp macro="">
      <xdr:nvCxnSpPr>
        <xdr:cNvPr id="315" name="直線コネクタ 314"/>
        <xdr:cNvCxnSpPr/>
      </xdr:nvCxnSpPr>
      <xdr:spPr>
        <a:xfrm>
          <a:off x="1130300" y="1416068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66239</xdr:rowOff>
    </xdr:from>
    <xdr:ext cx="405111" cy="259045"/>
    <xdr:sp macro="" textlink="">
      <xdr:nvSpPr>
        <xdr:cNvPr id="320" name="n_1mainValue【公営住宅】&#10;有形固定資産減価償却率"/>
        <xdr:cNvSpPr txBox="1"/>
      </xdr:nvSpPr>
      <xdr:spPr>
        <a:xfrm>
          <a:off x="3582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321" name="n_2mainValue【公営住宅】&#10;有形固定資産減価償却率"/>
        <xdr:cNvSpPr txBox="1"/>
      </xdr:nvSpPr>
      <xdr:spPr>
        <a:xfrm>
          <a:off x="2705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36847</xdr:rowOff>
    </xdr:from>
    <xdr:ext cx="405111" cy="259045"/>
    <xdr:sp macro="" textlink="">
      <xdr:nvSpPr>
        <xdr:cNvPr id="322" name="n_3mainValue【公営住宅】&#10;有形固定資産減価償却率"/>
        <xdr:cNvSpPr txBox="1"/>
      </xdr:nvSpPr>
      <xdr:spPr>
        <a:xfrm>
          <a:off x="1816744" y="1392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169108</xdr:rowOff>
    </xdr:from>
    <xdr:ext cx="405111" cy="259045"/>
    <xdr:sp macro="" textlink="">
      <xdr:nvSpPr>
        <xdr:cNvPr id="323" name="n_4mainValue【公営住宅】&#10;有形固定資産減価償却率"/>
        <xdr:cNvSpPr txBox="1"/>
      </xdr:nvSpPr>
      <xdr:spPr>
        <a:xfrm>
          <a:off x="9277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38371</xdr:rowOff>
    </xdr:from>
    <xdr:ext cx="469744" cy="259045"/>
    <xdr:sp macro="" textlink="">
      <xdr:nvSpPr>
        <xdr:cNvPr id="352" name="【公営住宅】&#10;一人当たり面積平均値テキスト"/>
        <xdr:cNvSpPr txBox="1"/>
      </xdr:nvSpPr>
      <xdr:spPr>
        <a:xfrm>
          <a:off x="10515600" y="14440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21210</xdr:rowOff>
    </xdr:from>
    <xdr:to>
      <xdr:col>55</xdr:col>
      <xdr:colOff>50800</xdr:colOff>
      <xdr:row>85</xdr:row>
      <xdr:rowOff>122810</xdr:rowOff>
    </xdr:to>
    <xdr:sp macro="" textlink="">
      <xdr:nvSpPr>
        <xdr:cNvPr id="363" name="楕円 362"/>
        <xdr:cNvSpPr/>
      </xdr:nvSpPr>
      <xdr:spPr>
        <a:xfrm>
          <a:off x="10426700" y="1459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171087</xdr:rowOff>
    </xdr:from>
    <xdr:ext cx="469744" cy="259045"/>
    <xdr:sp macro="" textlink="">
      <xdr:nvSpPr>
        <xdr:cNvPr id="364" name="【公営住宅】&#10;一人当たり面積該当値テキスト"/>
        <xdr:cNvSpPr txBox="1"/>
      </xdr:nvSpPr>
      <xdr:spPr>
        <a:xfrm>
          <a:off x="10515600" y="1457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29211</xdr:rowOff>
    </xdr:from>
    <xdr:to>
      <xdr:col>50</xdr:col>
      <xdr:colOff>165100</xdr:colOff>
      <xdr:row>85</xdr:row>
      <xdr:rowOff>130811</xdr:rowOff>
    </xdr:to>
    <xdr:sp macro="" textlink="">
      <xdr:nvSpPr>
        <xdr:cNvPr id="365" name="楕円 364"/>
        <xdr:cNvSpPr/>
      </xdr:nvSpPr>
      <xdr:spPr>
        <a:xfrm>
          <a:off x="95885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72010</xdr:rowOff>
    </xdr:from>
    <xdr:to>
      <xdr:col>55</xdr:col>
      <xdr:colOff>0</xdr:colOff>
      <xdr:row>85</xdr:row>
      <xdr:rowOff>80011</xdr:rowOff>
    </xdr:to>
    <xdr:cxnSp macro="">
      <xdr:nvCxnSpPr>
        <xdr:cNvPr id="366" name="直線コネクタ 365"/>
        <xdr:cNvCxnSpPr/>
      </xdr:nvCxnSpPr>
      <xdr:spPr>
        <a:xfrm flipV="1">
          <a:off x="9639300" y="14645260"/>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37745</xdr:rowOff>
    </xdr:from>
    <xdr:to>
      <xdr:col>46</xdr:col>
      <xdr:colOff>38100</xdr:colOff>
      <xdr:row>85</xdr:row>
      <xdr:rowOff>139345</xdr:rowOff>
    </xdr:to>
    <xdr:sp macro="" textlink="">
      <xdr:nvSpPr>
        <xdr:cNvPr id="367" name="楕円 366"/>
        <xdr:cNvSpPr/>
      </xdr:nvSpPr>
      <xdr:spPr>
        <a:xfrm>
          <a:off x="8699500" y="146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80011</xdr:rowOff>
    </xdr:from>
    <xdr:to>
      <xdr:col>50</xdr:col>
      <xdr:colOff>114300</xdr:colOff>
      <xdr:row>85</xdr:row>
      <xdr:rowOff>88545</xdr:rowOff>
    </xdr:to>
    <xdr:cxnSp macro="">
      <xdr:nvCxnSpPr>
        <xdr:cNvPr id="368" name="直線コネクタ 367"/>
        <xdr:cNvCxnSpPr/>
      </xdr:nvCxnSpPr>
      <xdr:spPr>
        <a:xfrm flipV="1">
          <a:off x="8750300" y="14653261"/>
          <a:ext cx="889000" cy="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41097</xdr:rowOff>
    </xdr:from>
    <xdr:to>
      <xdr:col>41</xdr:col>
      <xdr:colOff>101600</xdr:colOff>
      <xdr:row>85</xdr:row>
      <xdr:rowOff>142697</xdr:rowOff>
    </xdr:to>
    <xdr:sp macro="" textlink="">
      <xdr:nvSpPr>
        <xdr:cNvPr id="369" name="楕円 368"/>
        <xdr:cNvSpPr/>
      </xdr:nvSpPr>
      <xdr:spPr>
        <a:xfrm>
          <a:off x="7810500" y="146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88545</xdr:rowOff>
    </xdr:from>
    <xdr:to>
      <xdr:col>45</xdr:col>
      <xdr:colOff>177800</xdr:colOff>
      <xdr:row>85</xdr:row>
      <xdr:rowOff>91897</xdr:rowOff>
    </xdr:to>
    <xdr:cxnSp macro="">
      <xdr:nvCxnSpPr>
        <xdr:cNvPr id="370" name="直線コネクタ 369"/>
        <xdr:cNvCxnSpPr/>
      </xdr:nvCxnSpPr>
      <xdr:spPr>
        <a:xfrm flipV="1">
          <a:off x="7861300" y="14661795"/>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47270</xdr:rowOff>
    </xdr:from>
    <xdr:to>
      <xdr:col>36</xdr:col>
      <xdr:colOff>165100</xdr:colOff>
      <xdr:row>85</xdr:row>
      <xdr:rowOff>148870</xdr:rowOff>
    </xdr:to>
    <xdr:sp macro="" textlink="">
      <xdr:nvSpPr>
        <xdr:cNvPr id="371" name="楕円 370"/>
        <xdr:cNvSpPr/>
      </xdr:nvSpPr>
      <xdr:spPr>
        <a:xfrm>
          <a:off x="6921500" y="146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91897</xdr:rowOff>
    </xdr:from>
    <xdr:to>
      <xdr:col>41</xdr:col>
      <xdr:colOff>50800</xdr:colOff>
      <xdr:row>85</xdr:row>
      <xdr:rowOff>98070</xdr:rowOff>
    </xdr:to>
    <xdr:cxnSp macro="">
      <xdr:nvCxnSpPr>
        <xdr:cNvPr id="372" name="直線コネクタ 371"/>
        <xdr:cNvCxnSpPr/>
      </xdr:nvCxnSpPr>
      <xdr:spPr>
        <a:xfrm flipV="1">
          <a:off x="6972300" y="14665147"/>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128058</xdr:rowOff>
    </xdr:from>
    <xdr:ext cx="469744" cy="259045"/>
    <xdr:sp macro="" textlink="">
      <xdr:nvSpPr>
        <xdr:cNvPr id="373" name="n_1aveValue【公営住宅】&#10;一人当たり面積"/>
        <xdr:cNvSpPr txBox="1"/>
      </xdr:nvSpPr>
      <xdr:spPr>
        <a:xfrm>
          <a:off x="9391727" y="1435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142231</xdr:rowOff>
    </xdr:from>
    <xdr:ext cx="469744" cy="259045"/>
    <xdr:sp macro="" textlink="">
      <xdr:nvSpPr>
        <xdr:cNvPr id="374" name="n_2aveValue【公営住宅】&#10;一人当たり面積"/>
        <xdr:cNvSpPr txBox="1"/>
      </xdr:nvSpPr>
      <xdr:spPr>
        <a:xfrm>
          <a:off x="8515427" y="1437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154424</xdr:rowOff>
    </xdr:from>
    <xdr:ext cx="469744" cy="259045"/>
    <xdr:sp macro="" textlink="">
      <xdr:nvSpPr>
        <xdr:cNvPr id="376" name="n_4aveValue【公営住宅】&#10;一人当たり面積"/>
        <xdr:cNvSpPr txBox="1"/>
      </xdr:nvSpPr>
      <xdr:spPr>
        <a:xfrm>
          <a:off x="6737427" y="1438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121938</xdr:rowOff>
    </xdr:from>
    <xdr:ext cx="469744" cy="259045"/>
    <xdr:sp macro="" textlink="">
      <xdr:nvSpPr>
        <xdr:cNvPr id="377" name="n_1mainValue【公営住宅】&#10;一人当たり面積"/>
        <xdr:cNvSpPr txBox="1"/>
      </xdr:nvSpPr>
      <xdr:spPr>
        <a:xfrm>
          <a:off x="9391727"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130472</xdr:rowOff>
    </xdr:from>
    <xdr:ext cx="469744" cy="259045"/>
    <xdr:sp macro="" textlink="">
      <xdr:nvSpPr>
        <xdr:cNvPr id="378" name="n_2mainValue【公営住宅】&#10;一人当たり面積"/>
        <xdr:cNvSpPr txBox="1"/>
      </xdr:nvSpPr>
      <xdr:spPr>
        <a:xfrm>
          <a:off x="8515427" y="14703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159224</xdr:rowOff>
    </xdr:from>
    <xdr:ext cx="469744" cy="259045"/>
    <xdr:sp macro="" textlink="">
      <xdr:nvSpPr>
        <xdr:cNvPr id="379" name="n_3mainValue【公営住宅】&#10;一人当たり面積"/>
        <xdr:cNvSpPr txBox="1"/>
      </xdr:nvSpPr>
      <xdr:spPr>
        <a:xfrm>
          <a:off x="7626427" y="14389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139997</xdr:rowOff>
    </xdr:from>
    <xdr:ext cx="469744" cy="259045"/>
    <xdr:sp macro="" textlink="">
      <xdr:nvSpPr>
        <xdr:cNvPr id="380" name="n_4mainValue【公営住宅】&#10;一人当たり面積"/>
        <xdr:cNvSpPr txBox="1"/>
      </xdr:nvSpPr>
      <xdr:spPr>
        <a:xfrm>
          <a:off x="6737427" y="147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9" name="テキスト ボックス 3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0" name="直線コネクタ 3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1" name="テキスト ボックス 39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2" name="直線コネクタ 39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3" name="テキスト ボックス 39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4" name="直線コネクタ 39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5" name="テキスト ボックス 39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6" name="直線コネクタ 39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7" name="テキスト ボックス 39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8" name="直線コネクタ 39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9" name="テキスト ボックス 39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400" name="直線コネクタ 39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1" name="テキスト ボックス 40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2" name="直線コネクタ 40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3" name="テキスト ボックス 40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30480</xdr:rowOff>
    </xdr:to>
    <xdr:cxnSp macro="">
      <xdr:nvCxnSpPr>
        <xdr:cNvPr id="406" name="直線コネクタ 405"/>
        <xdr:cNvCxnSpPr/>
      </xdr:nvCxnSpPr>
      <xdr:spPr>
        <a:xfrm flipV="1">
          <a:off x="4634865" y="17123229"/>
          <a:ext cx="0" cy="15953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34307</xdr:rowOff>
    </xdr:from>
    <xdr:ext cx="405111" cy="259045"/>
    <xdr:sp macro="" textlink="">
      <xdr:nvSpPr>
        <xdr:cNvPr id="407" name="【港湾・漁港】&#10;有形固定資産減価償却率最小値テキスト"/>
        <xdr:cNvSpPr txBox="1"/>
      </xdr:nvSpPr>
      <xdr:spPr>
        <a:xfrm>
          <a:off x="4673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30480</xdr:rowOff>
    </xdr:from>
    <xdr:to>
      <xdr:col>24</xdr:col>
      <xdr:colOff>152400</xdr:colOff>
      <xdr:row>109</xdr:row>
      <xdr:rowOff>30480</xdr:rowOff>
    </xdr:to>
    <xdr:cxnSp macro="">
      <xdr:nvCxnSpPr>
        <xdr:cNvPr id="408" name="直線コネクタ 407"/>
        <xdr:cNvCxnSpPr/>
      </xdr:nvCxnSpPr>
      <xdr:spPr>
        <a:xfrm>
          <a:off x="4546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409" name="【港湾・漁港】&#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410" name="直線コネクタ 409"/>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411" name="【港湾・漁港】&#10;有形固定資産減価償却率平均値テキスト"/>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412" name="フローチャート: 判断 411"/>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105411</xdr:rowOff>
    </xdr:from>
    <xdr:to>
      <xdr:col>20</xdr:col>
      <xdr:colOff>38100</xdr:colOff>
      <xdr:row>106</xdr:row>
      <xdr:rowOff>35561</xdr:rowOff>
    </xdr:to>
    <xdr:sp macro="" textlink="">
      <xdr:nvSpPr>
        <xdr:cNvPr id="413" name="フローチャート: 判断 412"/>
        <xdr:cNvSpPr/>
      </xdr:nvSpPr>
      <xdr:spPr>
        <a:xfrm>
          <a:off x="3746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82550</xdr:rowOff>
    </xdr:from>
    <xdr:to>
      <xdr:col>15</xdr:col>
      <xdr:colOff>101600</xdr:colOff>
      <xdr:row>106</xdr:row>
      <xdr:rowOff>12700</xdr:rowOff>
    </xdr:to>
    <xdr:sp macro="" textlink="">
      <xdr:nvSpPr>
        <xdr:cNvPr id="414" name="フローチャート: 判断 413"/>
        <xdr:cNvSpPr/>
      </xdr:nvSpPr>
      <xdr:spPr>
        <a:xfrm>
          <a:off x="2857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17236</xdr:rowOff>
    </xdr:from>
    <xdr:to>
      <xdr:col>10</xdr:col>
      <xdr:colOff>165100</xdr:colOff>
      <xdr:row>105</xdr:row>
      <xdr:rowOff>118836</xdr:rowOff>
    </xdr:to>
    <xdr:sp macro="" textlink="">
      <xdr:nvSpPr>
        <xdr:cNvPr id="415" name="フローチャート: 判断 414"/>
        <xdr:cNvSpPr/>
      </xdr:nvSpPr>
      <xdr:spPr>
        <a:xfrm>
          <a:off x="196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126637</xdr:rowOff>
    </xdr:from>
    <xdr:to>
      <xdr:col>6</xdr:col>
      <xdr:colOff>38100</xdr:colOff>
      <xdr:row>103</xdr:row>
      <xdr:rowOff>56787</xdr:rowOff>
    </xdr:to>
    <xdr:sp macro="" textlink="">
      <xdr:nvSpPr>
        <xdr:cNvPr id="416" name="フローチャート: 判断 415"/>
        <xdr:cNvSpPr/>
      </xdr:nvSpPr>
      <xdr:spPr>
        <a:xfrm>
          <a:off x="1079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116839</xdr:rowOff>
    </xdr:from>
    <xdr:to>
      <xdr:col>24</xdr:col>
      <xdr:colOff>114300</xdr:colOff>
      <xdr:row>103</xdr:row>
      <xdr:rowOff>46989</xdr:rowOff>
    </xdr:to>
    <xdr:sp macro="" textlink="">
      <xdr:nvSpPr>
        <xdr:cNvPr id="422" name="楕円 421"/>
        <xdr:cNvSpPr/>
      </xdr:nvSpPr>
      <xdr:spPr>
        <a:xfrm>
          <a:off x="45847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139716</xdr:rowOff>
    </xdr:from>
    <xdr:ext cx="405111" cy="259045"/>
    <xdr:sp macro="" textlink="">
      <xdr:nvSpPr>
        <xdr:cNvPr id="423" name="【港湾・漁港】&#10;有形固定資産減価償却率該当値テキスト"/>
        <xdr:cNvSpPr txBox="1"/>
      </xdr:nvSpPr>
      <xdr:spPr>
        <a:xfrm>
          <a:off x="4673600"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62956</xdr:rowOff>
    </xdr:from>
    <xdr:to>
      <xdr:col>20</xdr:col>
      <xdr:colOff>38100</xdr:colOff>
      <xdr:row>102</xdr:row>
      <xdr:rowOff>164556</xdr:rowOff>
    </xdr:to>
    <xdr:sp macro="" textlink="">
      <xdr:nvSpPr>
        <xdr:cNvPr id="424" name="楕円 423"/>
        <xdr:cNvSpPr/>
      </xdr:nvSpPr>
      <xdr:spPr>
        <a:xfrm>
          <a:off x="3746500" y="175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113756</xdr:rowOff>
    </xdr:from>
    <xdr:to>
      <xdr:col>24</xdr:col>
      <xdr:colOff>63500</xdr:colOff>
      <xdr:row>102</xdr:row>
      <xdr:rowOff>167639</xdr:rowOff>
    </xdr:to>
    <xdr:cxnSp macro="">
      <xdr:nvCxnSpPr>
        <xdr:cNvPr id="425" name="直線コネクタ 424"/>
        <xdr:cNvCxnSpPr/>
      </xdr:nvCxnSpPr>
      <xdr:spPr>
        <a:xfrm>
          <a:off x="3797300" y="17601656"/>
          <a:ext cx="838200" cy="5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40095</xdr:rowOff>
    </xdr:from>
    <xdr:to>
      <xdr:col>15</xdr:col>
      <xdr:colOff>101600</xdr:colOff>
      <xdr:row>102</xdr:row>
      <xdr:rowOff>141695</xdr:rowOff>
    </xdr:to>
    <xdr:sp macro="" textlink="">
      <xdr:nvSpPr>
        <xdr:cNvPr id="426" name="楕円 425"/>
        <xdr:cNvSpPr/>
      </xdr:nvSpPr>
      <xdr:spPr>
        <a:xfrm>
          <a:off x="2857500" y="1752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90895</xdr:rowOff>
    </xdr:from>
    <xdr:to>
      <xdr:col>19</xdr:col>
      <xdr:colOff>177800</xdr:colOff>
      <xdr:row>102</xdr:row>
      <xdr:rowOff>113756</xdr:rowOff>
    </xdr:to>
    <xdr:cxnSp macro="">
      <xdr:nvCxnSpPr>
        <xdr:cNvPr id="427" name="直線コネクタ 426"/>
        <xdr:cNvCxnSpPr/>
      </xdr:nvCxnSpPr>
      <xdr:spPr>
        <a:xfrm>
          <a:off x="2908300" y="175787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15602</xdr:rowOff>
    </xdr:from>
    <xdr:to>
      <xdr:col>10</xdr:col>
      <xdr:colOff>165100</xdr:colOff>
      <xdr:row>102</xdr:row>
      <xdr:rowOff>117202</xdr:rowOff>
    </xdr:to>
    <xdr:sp macro="" textlink="">
      <xdr:nvSpPr>
        <xdr:cNvPr id="428" name="楕円 427"/>
        <xdr:cNvSpPr/>
      </xdr:nvSpPr>
      <xdr:spPr>
        <a:xfrm>
          <a:off x="1968500" y="1750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66402</xdr:rowOff>
    </xdr:from>
    <xdr:to>
      <xdr:col>15</xdr:col>
      <xdr:colOff>50800</xdr:colOff>
      <xdr:row>102</xdr:row>
      <xdr:rowOff>90895</xdr:rowOff>
    </xdr:to>
    <xdr:cxnSp macro="">
      <xdr:nvCxnSpPr>
        <xdr:cNvPr id="429" name="直線コネクタ 428"/>
        <xdr:cNvCxnSpPr/>
      </xdr:nvCxnSpPr>
      <xdr:spPr>
        <a:xfrm>
          <a:off x="2019300" y="17554302"/>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154395</xdr:rowOff>
    </xdr:from>
    <xdr:to>
      <xdr:col>6</xdr:col>
      <xdr:colOff>38100</xdr:colOff>
      <xdr:row>102</xdr:row>
      <xdr:rowOff>84545</xdr:rowOff>
    </xdr:to>
    <xdr:sp macro="" textlink="">
      <xdr:nvSpPr>
        <xdr:cNvPr id="430" name="楕円 429"/>
        <xdr:cNvSpPr/>
      </xdr:nvSpPr>
      <xdr:spPr>
        <a:xfrm>
          <a:off x="1079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33745</xdr:rowOff>
    </xdr:from>
    <xdr:to>
      <xdr:col>10</xdr:col>
      <xdr:colOff>114300</xdr:colOff>
      <xdr:row>102</xdr:row>
      <xdr:rowOff>66402</xdr:rowOff>
    </xdr:to>
    <xdr:cxnSp macro="">
      <xdr:nvCxnSpPr>
        <xdr:cNvPr id="431" name="直線コネクタ 430"/>
        <xdr:cNvCxnSpPr/>
      </xdr:nvCxnSpPr>
      <xdr:spPr>
        <a:xfrm>
          <a:off x="1130300" y="175216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26688</xdr:rowOff>
    </xdr:from>
    <xdr:ext cx="405111" cy="259045"/>
    <xdr:sp macro="" textlink="">
      <xdr:nvSpPr>
        <xdr:cNvPr id="432" name="n_1aveValue【港湾・漁港】&#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3827</xdr:rowOff>
    </xdr:from>
    <xdr:ext cx="405111" cy="259045"/>
    <xdr:sp macro="" textlink="">
      <xdr:nvSpPr>
        <xdr:cNvPr id="433" name="n_2aveValue【港湾・漁港】&#10;有形固定資産減価償却率"/>
        <xdr:cNvSpPr txBox="1"/>
      </xdr:nvSpPr>
      <xdr:spPr>
        <a:xfrm>
          <a:off x="2705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109963</xdr:rowOff>
    </xdr:from>
    <xdr:ext cx="405111" cy="259045"/>
    <xdr:sp macro="" textlink="">
      <xdr:nvSpPr>
        <xdr:cNvPr id="434" name="n_3aveValue【港湾・漁港】&#10;有形固定資産減価償却率"/>
        <xdr:cNvSpPr txBox="1"/>
      </xdr:nvSpPr>
      <xdr:spPr>
        <a:xfrm>
          <a:off x="1816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47914</xdr:rowOff>
    </xdr:from>
    <xdr:ext cx="405111" cy="259045"/>
    <xdr:sp macro="" textlink="">
      <xdr:nvSpPr>
        <xdr:cNvPr id="435" name="n_4aveValue【港湾・漁港】&#10;有形固定資産減価償却率"/>
        <xdr:cNvSpPr txBox="1"/>
      </xdr:nvSpPr>
      <xdr:spPr>
        <a:xfrm>
          <a:off x="9277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9633</xdr:rowOff>
    </xdr:from>
    <xdr:ext cx="405111" cy="259045"/>
    <xdr:sp macro="" textlink="">
      <xdr:nvSpPr>
        <xdr:cNvPr id="436" name="n_1mainValue【港湾・漁港】&#10;有形固定資産減価償却率"/>
        <xdr:cNvSpPr txBox="1"/>
      </xdr:nvSpPr>
      <xdr:spPr>
        <a:xfrm>
          <a:off x="3582044" y="1732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158222</xdr:rowOff>
    </xdr:from>
    <xdr:ext cx="405111" cy="259045"/>
    <xdr:sp macro="" textlink="">
      <xdr:nvSpPr>
        <xdr:cNvPr id="437" name="n_2mainValue【港湾・漁港】&#10;有形固定資産減価償却率"/>
        <xdr:cNvSpPr txBox="1"/>
      </xdr:nvSpPr>
      <xdr:spPr>
        <a:xfrm>
          <a:off x="2705744" y="173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133729</xdr:rowOff>
    </xdr:from>
    <xdr:ext cx="405111" cy="259045"/>
    <xdr:sp macro="" textlink="">
      <xdr:nvSpPr>
        <xdr:cNvPr id="438" name="n_3mainValue【港湾・漁港】&#10;有形固定資産減価償却率"/>
        <xdr:cNvSpPr txBox="1"/>
      </xdr:nvSpPr>
      <xdr:spPr>
        <a:xfrm>
          <a:off x="1816744" y="17278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101072</xdr:rowOff>
    </xdr:from>
    <xdr:ext cx="405111" cy="259045"/>
    <xdr:sp macro="" textlink="">
      <xdr:nvSpPr>
        <xdr:cNvPr id="439" name="n_4mainValue【港湾・漁港】&#10;有形固定資産減価償却率"/>
        <xdr:cNvSpPr txBox="1"/>
      </xdr:nvSpPr>
      <xdr:spPr>
        <a:xfrm>
          <a:off x="927744" y="172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50" name="直線コネクタ 44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51" name="テキスト ボックス 45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2" name="直線コネクタ 45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453" name="テキスト ボックス 452"/>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4" name="直線コネクタ 45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455" name="テキスト ボックス 454"/>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6" name="直線コネクタ 45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457" name="テキスト ボックス 456"/>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59" name="テキスト ボックス 458"/>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126502</xdr:rowOff>
    </xdr:from>
    <xdr:to>
      <xdr:col>54</xdr:col>
      <xdr:colOff>189865</xdr:colOff>
      <xdr:row>108</xdr:row>
      <xdr:rowOff>75247</xdr:rowOff>
    </xdr:to>
    <xdr:cxnSp macro="">
      <xdr:nvCxnSpPr>
        <xdr:cNvPr id="461" name="直線コネクタ 460"/>
        <xdr:cNvCxnSpPr/>
      </xdr:nvCxnSpPr>
      <xdr:spPr>
        <a:xfrm flipV="1">
          <a:off x="10476865" y="17271502"/>
          <a:ext cx="0" cy="1320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79074</xdr:rowOff>
    </xdr:from>
    <xdr:ext cx="469744" cy="259045"/>
    <xdr:sp macro="" textlink="">
      <xdr:nvSpPr>
        <xdr:cNvPr id="462" name="【港湾・漁港】&#10;一人当たり有形固定資産（償却資産）額最小値テキスト"/>
        <xdr:cNvSpPr txBox="1"/>
      </xdr:nvSpPr>
      <xdr:spPr>
        <a:xfrm>
          <a:off x="10515600" y="18595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75247</xdr:rowOff>
    </xdr:from>
    <xdr:to>
      <xdr:col>55</xdr:col>
      <xdr:colOff>88900</xdr:colOff>
      <xdr:row>108</xdr:row>
      <xdr:rowOff>75247</xdr:rowOff>
    </xdr:to>
    <xdr:cxnSp macro="">
      <xdr:nvCxnSpPr>
        <xdr:cNvPr id="463" name="直線コネクタ 462"/>
        <xdr:cNvCxnSpPr/>
      </xdr:nvCxnSpPr>
      <xdr:spPr>
        <a:xfrm>
          <a:off x="10388600" y="18591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73179</xdr:rowOff>
    </xdr:from>
    <xdr:ext cx="690189" cy="259045"/>
    <xdr:sp macro="" textlink="">
      <xdr:nvSpPr>
        <xdr:cNvPr id="464" name="【港湾・漁港】&#10;一人当たり有形固定資産（償却資産）額最大値テキスト"/>
        <xdr:cNvSpPr txBox="1"/>
      </xdr:nvSpPr>
      <xdr:spPr>
        <a:xfrm>
          <a:off x="10515600" y="170467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5,779,958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126502</xdr:rowOff>
    </xdr:from>
    <xdr:to>
      <xdr:col>55</xdr:col>
      <xdr:colOff>88900</xdr:colOff>
      <xdr:row>100</xdr:row>
      <xdr:rowOff>126502</xdr:rowOff>
    </xdr:to>
    <xdr:cxnSp macro="">
      <xdr:nvCxnSpPr>
        <xdr:cNvPr id="465" name="直線コネクタ 464"/>
        <xdr:cNvCxnSpPr/>
      </xdr:nvCxnSpPr>
      <xdr:spPr>
        <a:xfrm>
          <a:off x="10388600" y="1727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22017</xdr:rowOff>
    </xdr:from>
    <xdr:ext cx="599010" cy="259045"/>
    <xdr:sp macro="" textlink="">
      <xdr:nvSpPr>
        <xdr:cNvPr id="466" name="【港湾・漁港】&#10;一人当たり有形固定資産（償却資産）額平均値テキスト"/>
        <xdr:cNvSpPr txBox="1"/>
      </xdr:nvSpPr>
      <xdr:spPr>
        <a:xfrm>
          <a:off x="10515600" y="18195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170590</xdr:rowOff>
    </xdr:from>
    <xdr:to>
      <xdr:col>55</xdr:col>
      <xdr:colOff>50800</xdr:colOff>
      <xdr:row>107</xdr:row>
      <xdr:rowOff>100740</xdr:rowOff>
    </xdr:to>
    <xdr:sp macro="" textlink="">
      <xdr:nvSpPr>
        <xdr:cNvPr id="467" name="フローチャート: 判断 466"/>
        <xdr:cNvSpPr/>
      </xdr:nvSpPr>
      <xdr:spPr>
        <a:xfrm>
          <a:off x="10426700" y="183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169552</xdr:rowOff>
    </xdr:from>
    <xdr:to>
      <xdr:col>50</xdr:col>
      <xdr:colOff>165100</xdr:colOff>
      <xdr:row>107</xdr:row>
      <xdr:rowOff>99702</xdr:rowOff>
    </xdr:to>
    <xdr:sp macro="" textlink="">
      <xdr:nvSpPr>
        <xdr:cNvPr id="468" name="フローチャート: 判断 467"/>
        <xdr:cNvSpPr/>
      </xdr:nvSpPr>
      <xdr:spPr>
        <a:xfrm>
          <a:off x="9588500" y="1834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166041</xdr:rowOff>
    </xdr:from>
    <xdr:to>
      <xdr:col>46</xdr:col>
      <xdr:colOff>38100</xdr:colOff>
      <xdr:row>107</xdr:row>
      <xdr:rowOff>96191</xdr:rowOff>
    </xdr:to>
    <xdr:sp macro="" textlink="">
      <xdr:nvSpPr>
        <xdr:cNvPr id="469" name="フローチャート: 判断 468"/>
        <xdr:cNvSpPr/>
      </xdr:nvSpPr>
      <xdr:spPr>
        <a:xfrm>
          <a:off x="8699500" y="1833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149617</xdr:rowOff>
    </xdr:from>
    <xdr:to>
      <xdr:col>41</xdr:col>
      <xdr:colOff>101600</xdr:colOff>
      <xdr:row>107</xdr:row>
      <xdr:rowOff>79767</xdr:rowOff>
    </xdr:to>
    <xdr:sp macro="" textlink="">
      <xdr:nvSpPr>
        <xdr:cNvPr id="470" name="フローチャート: 判断 469"/>
        <xdr:cNvSpPr/>
      </xdr:nvSpPr>
      <xdr:spPr>
        <a:xfrm>
          <a:off x="7810500" y="1832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74968</xdr:rowOff>
    </xdr:from>
    <xdr:to>
      <xdr:col>36</xdr:col>
      <xdr:colOff>165100</xdr:colOff>
      <xdr:row>107</xdr:row>
      <xdr:rowOff>5118</xdr:rowOff>
    </xdr:to>
    <xdr:sp macro="" textlink="">
      <xdr:nvSpPr>
        <xdr:cNvPr id="471" name="フローチャート: 判断 470"/>
        <xdr:cNvSpPr/>
      </xdr:nvSpPr>
      <xdr:spPr>
        <a:xfrm>
          <a:off x="6921500" y="1824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78949</xdr:rowOff>
    </xdr:from>
    <xdr:to>
      <xdr:col>55</xdr:col>
      <xdr:colOff>50800</xdr:colOff>
      <xdr:row>108</xdr:row>
      <xdr:rowOff>9099</xdr:rowOff>
    </xdr:to>
    <xdr:sp macro="" textlink="">
      <xdr:nvSpPr>
        <xdr:cNvPr id="477" name="楕円 476"/>
        <xdr:cNvSpPr/>
      </xdr:nvSpPr>
      <xdr:spPr>
        <a:xfrm>
          <a:off x="10426700" y="1842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165326</xdr:rowOff>
    </xdr:from>
    <xdr:ext cx="599010" cy="259045"/>
    <xdr:sp macro="" textlink="">
      <xdr:nvSpPr>
        <xdr:cNvPr id="478" name="【港湾・漁港】&#10;一人当たり有形固定資産（償却資産）額該当値テキスト"/>
        <xdr:cNvSpPr txBox="1"/>
      </xdr:nvSpPr>
      <xdr:spPr>
        <a:xfrm>
          <a:off x="10515600" y="1833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87082</xdr:rowOff>
    </xdr:from>
    <xdr:to>
      <xdr:col>50</xdr:col>
      <xdr:colOff>165100</xdr:colOff>
      <xdr:row>108</xdr:row>
      <xdr:rowOff>17232</xdr:rowOff>
    </xdr:to>
    <xdr:sp macro="" textlink="">
      <xdr:nvSpPr>
        <xdr:cNvPr id="479" name="楕円 478"/>
        <xdr:cNvSpPr/>
      </xdr:nvSpPr>
      <xdr:spPr>
        <a:xfrm>
          <a:off x="9588500" y="1843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129749</xdr:rowOff>
    </xdr:from>
    <xdr:to>
      <xdr:col>55</xdr:col>
      <xdr:colOff>0</xdr:colOff>
      <xdr:row>107</xdr:row>
      <xdr:rowOff>137882</xdr:rowOff>
    </xdr:to>
    <xdr:cxnSp macro="">
      <xdr:nvCxnSpPr>
        <xdr:cNvPr id="480" name="直線コネクタ 479"/>
        <xdr:cNvCxnSpPr/>
      </xdr:nvCxnSpPr>
      <xdr:spPr>
        <a:xfrm flipV="1">
          <a:off x="9639300" y="18474899"/>
          <a:ext cx="838200" cy="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92585</xdr:rowOff>
    </xdr:from>
    <xdr:to>
      <xdr:col>46</xdr:col>
      <xdr:colOff>38100</xdr:colOff>
      <xdr:row>108</xdr:row>
      <xdr:rowOff>22735</xdr:rowOff>
    </xdr:to>
    <xdr:sp macro="" textlink="">
      <xdr:nvSpPr>
        <xdr:cNvPr id="481" name="楕円 480"/>
        <xdr:cNvSpPr/>
      </xdr:nvSpPr>
      <xdr:spPr>
        <a:xfrm>
          <a:off x="8699500" y="1843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137882</xdr:rowOff>
    </xdr:from>
    <xdr:to>
      <xdr:col>50</xdr:col>
      <xdr:colOff>114300</xdr:colOff>
      <xdr:row>107</xdr:row>
      <xdr:rowOff>143385</xdr:rowOff>
    </xdr:to>
    <xdr:cxnSp macro="">
      <xdr:nvCxnSpPr>
        <xdr:cNvPr id="482" name="直線コネクタ 481"/>
        <xdr:cNvCxnSpPr/>
      </xdr:nvCxnSpPr>
      <xdr:spPr>
        <a:xfrm flipV="1">
          <a:off x="8750300" y="18483032"/>
          <a:ext cx="889000" cy="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97372</xdr:rowOff>
    </xdr:from>
    <xdr:to>
      <xdr:col>41</xdr:col>
      <xdr:colOff>101600</xdr:colOff>
      <xdr:row>108</xdr:row>
      <xdr:rowOff>27522</xdr:rowOff>
    </xdr:to>
    <xdr:sp macro="" textlink="">
      <xdr:nvSpPr>
        <xdr:cNvPr id="483" name="楕円 482"/>
        <xdr:cNvSpPr/>
      </xdr:nvSpPr>
      <xdr:spPr>
        <a:xfrm>
          <a:off x="7810500" y="1844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143385</xdr:rowOff>
    </xdr:from>
    <xdr:to>
      <xdr:col>45</xdr:col>
      <xdr:colOff>177800</xdr:colOff>
      <xdr:row>107</xdr:row>
      <xdr:rowOff>148172</xdr:rowOff>
    </xdr:to>
    <xdr:cxnSp macro="">
      <xdr:nvCxnSpPr>
        <xdr:cNvPr id="484" name="直線コネクタ 483"/>
        <xdr:cNvCxnSpPr/>
      </xdr:nvCxnSpPr>
      <xdr:spPr>
        <a:xfrm flipV="1">
          <a:off x="7861300" y="18488535"/>
          <a:ext cx="889000" cy="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100285</xdr:rowOff>
    </xdr:from>
    <xdr:to>
      <xdr:col>36</xdr:col>
      <xdr:colOff>165100</xdr:colOff>
      <xdr:row>108</xdr:row>
      <xdr:rowOff>30435</xdr:rowOff>
    </xdr:to>
    <xdr:sp macro="" textlink="">
      <xdr:nvSpPr>
        <xdr:cNvPr id="485" name="楕円 484"/>
        <xdr:cNvSpPr/>
      </xdr:nvSpPr>
      <xdr:spPr>
        <a:xfrm>
          <a:off x="6921500" y="1844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148172</xdr:rowOff>
    </xdr:from>
    <xdr:to>
      <xdr:col>41</xdr:col>
      <xdr:colOff>50800</xdr:colOff>
      <xdr:row>107</xdr:row>
      <xdr:rowOff>151085</xdr:rowOff>
    </xdr:to>
    <xdr:cxnSp macro="">
      <xdr:nvCxnSpPr>
        <xdr:cNvPr id="486" name="直線コネクタ 485"/>
        <xdr:cNvCxnSpPr/>
      </xdr:nvCxnSpPr>
      <xdr:spPr>
        <a:xfrm flipV="1">
          <a:off x="6972300" y="18493322"/>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116229</xdr:rowOff>
    </xdr:from>
    <xdr:ext cx="599010" cy="259045"/>
    <xdr:sp macro="" textlink="">
      <xdr:nvSpPr>
        <xdr:cNvPr id="487" name="n_1aveValue【港湾・漁港】&#10;一人当たり有形固定資産（償却資産）額"/>
        <xdr:cNvSpPr txBox="1"/>
      </xdr:nvSpPr>
      <xdr:spPr>
        <a:xfrm>
          <a:off x="9327095" y="18118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112718</xdr:rowOff>
    </xdr:from>
    <xdr:ext cx="599010" cy="259045"/>
    <xdr:sp macro="" textlink="">
      <xdr:nvSpPr>
        <xdr:cNvPr id="488" name="n_2aveValue【港湾・漁港】&#10;一人当たり有形固定資産（償却資産）額"/>
        <xdr:cNvSpPr txBox="1"/>
      </xdr:nvSpPr>
      <xdr:spPr>
        <a:xfrm>
          <a:off x="8450795" y="18114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96294</xdr:rowOff>
    </xdr:from>
    <xdr:ext cx="599010" cy="259045"/>
    <xdr:sp macro="" textlink="">
      <xdr:nvSpPr>
        <xdr:cNvPr id="489" name="n_3aveValue【港湾・漁港】&#10;一人当たり有形固定資産（償却資産）額"/>
        <xdr:cNvSpPr txBox="1"/>
      </xdr:nvSpPr>
      <xdr:spPr>
        <a:xfrm>
          <a:off x="7561795" y="1809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105</xdr:row>
      <xdr:rowOff>21645</xdr:rowOff>
    </xdr:from>
    <xdr:ext cx="690189" cy="259045"/>
    <xdr:sp macro="" textlink="">
      <xdr:nvSpPr>
        <xdr:cNvPr id="490" name="n_4aveValue【港湾・漁港】&#10;一人当たり有形固定資産（償却資産）額"/>
        <xdr:cNvSpPr txBox="1"/>
      </xdr:nvSpPr>
      <xdr:spPr>
        <a:xfrm>
          <a:off x="6627205" y="1802389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8359</xdr:rowOff>
    </xdr:from>
    <xdr:ext cx="599010" cy="259045"/>
    <xdr:sp macro="" textlink="">
      <xdr:nvSpPr>
        <xdr:cNvPr id="491" name="n_1mainValue【港湾・漁港】&#10;一人当たり有形固定資産（償却資産）額"/>
        <xdr:cNvSpPr txBox="1"/>
      </xdr:nvSpPr>
      <xdr:spPr>
        <a:xfrm>
          <a:off x="9327095" y="1852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13862</xdr:rowOff>
    </xdr:from>
    <xdr:ext cx="599010" cy="259045"/>
    <xdr:sp macro="" textlink="">
      <xdr:nvSpPr>
        <xdr:cNvPr id="492" name="n_2mainValue【港湾・漁港】&#10;一人当たり有形固定資産（償却資産）額"/>
        <xdr:cNvSpPr txBox="1"/>
      </xdr:nvSpPr>
      <xdr:spPr>
        <a:xfrm>
          <a:off x="8450795" y="18530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18649</xdr:rowOff>
    </xdr:from>
    <xdr:ext cx="599010" cy="259045"/>
    <xdr:sp macro="" textlink="">
      <xdr:nvSpPr>
        <xdr:cNvPr id="493" name="n_3mainValue【港湾・漁港】&#10;一人当たり有形固定資産（償却資産）額"/>
        <xdr:cNvSpPr txBox="1"/>
      </xdr:nvSpPr>
      <xdr:spPr>
        <a:xfrm>
          <a:off x="7561795" y="18535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108</xdr:row>
      <xdr:rowOff>21562</xdr:rowOff>
    </xdr:from>
    <xdr:ext cx="599010" cy="259045"/>
    <xdr:sp macro="" textlink="">
      <xdr:nvSpPr>
        <xdr:cNvPr id="494" name="n_4mainValue【港湾・漁港】&#10;一人当たり有形固定資産（償却資産）額"/>
        <xdr:cNvSpPr txBox="1"/>
      </xdr:nvSpPr>
      <xdr:spPr>
        <a:xfrm>
          <a:off x="6672795" y="1853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6" name="直線コネクタ 5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7" name="テキスト ボックス 5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8" name="直線コネクタ 5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9" name="テキスト ボックス 5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0" name="直線コネクタ 5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1" name="テキスト ボックス 5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2" name="直線コネクタ 5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3" name="テキスト ボックス 5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4" name="直線コネクタ 5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5" name="テキスト ボックス 5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6" name="直線コネクタ 5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7" name="テキスト ボックス 5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123553</xdr:rowOff>
    </xdr:from>
    <xdr:to>
      <xdr:col>85</xdr:col>
      <xdr:colOff>126364</xdr:colOff>
      <xdr:row>42</xdr:row>
      <xdr:rowOff>92528</xdr:rowOff>
    </xdr:to>
    <xdr:cxnSp macro="">
      <xdr:nvCxnSpPr>
        <xdr:cNvPr id="520" name="直線コネクタ 519"/>
        <xdr:cNvCxnSpPr/>
      </xdr:nvCxnSpPr>
      <xdr:spPr>
        <a:xfrm flipV="1">
          <a:off x="16318864" y="5781403"/>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5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522" name="直線コネクタ 5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70230</xdr:rowOff>
    </xdr:from>
    <xdr:ext cx="340478" cy="259045"/>
    <xdr:sp macro="" textlink="">
      <xdr:nvSpPr>
        <xdr:cNvPr id="523" name="【認定こども園・幼稚園・保育所】&#10;有形固定資産減価償却率最大値テキスト"/>
        <xdr:cNvSpPr txBox="1"/>
      </xdr:nvSpPr>
      <xdr:spPr>
        <a:xfrm>
          <a:off x="16357600" y="55566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123553</xdr:rowOff>
    </xdr:from>
    <xdr:to>
      <xdr:col>86</xdr:col>
      <xdr:colOff>25400</xdr:colOff>
      <xdr:row>33</xdr:row>
      <xdr:rowOff>123553</xdr:rowOff>
    </xdr:to>
    <xdr:cxnSp macro="">
      <xdr:nvCxnSpPr>
        <xdr:cNvPr id="524" name="直線コネクタ 523"/>
        <xdr:cNvCxnSpPr/>
      </xdr:nvCxnSpPr>
      <xdr:spPr>
        <a:xfrm>
          <a:off x="16230600" y="578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34851</xdr:rowOff>
    </xdr:from>
    <xdr:ext cx="405111" cy="259045"/>
    <xdr:sp macro="" textlink="">
      <xdr:nvSpPr>
        <xdr:cNvPr id="525" name="【認定こども園・幼稚園・保育所】&#10;有形固定資産減価償却率平均値テキスト"/>
        <xdr:cNvSpPr txBox="1"/>
      </xdr:nvSpPr>
      <xdr:spPr>
        <a:xfrm>
          <a:off x="16357600" y="63785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56424</xdr:rowOff>
    </xdr:from>
    <xdr:to>
      <xdr:col>85</xdr:col>
      <xdr:colOff>177800</xdr:colOff>
      <xdr:row>37</xdr:row>
      <xdr:rowOff>158024</xdr:rowOff>
    </xdr:to>
    <xdr:sp macro="" textlink="">
      <xdr:nvSpPr>
        <xdr:cNvPr id="526" name="フローチャート: 判断 525"/>
        <xdr:cNvSpPr/>
      </xdr:nvSpPr>
      <xdr:spPr>
        <a:xfrm>
          <a:off x="16268700" y="640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93980</xdr:rowOff>
    </xdr:from>
    <xdr:to>
      <xdr:col>81</xdr:col>
      <xdr:colOff>101600</xdr:colOff>
      <xdr:row>38</xdr:row>
      <xdr:rowOff>24130</xdr:rowOff>
    </xdr:to>
    <xdr:sp macro="" textlink="">
      <xdr:nvSpPr>
        <xdr:cNvPr id="527" name="フローチャート: 判断 526"/>
        <xdr:cNvSpPr/>
      </xdr:nvSpPr>
      <xdr:spPr>
        <a:xfrm>
          <a:off x="15430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84183</xdr:rowOff>
    </xdr:from>
    <xdr:to>
      <xdr:col>76</xdr:col>
      <xdr:colOff>165100</xdr:colOff>
      <xdr:row>38</xdr:row>
      <xdr:rowOff>14332</xdr:rowOff>
    </xdr:to>
    <xdr:sp macro="" textlink="">
      <xdr:nvSpPr>
        <xdr:cNvPr id="528" name="フローチャート: 判断 527"/>
        <xdr:cNvSpPr/>
      </xdr:nvSpPr>
      <xdr:spPr>
        <a:xfrm>
          <a:off x="14541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113574</xdr:rowOff>
    </xdr:from>
    <xdr:to>
      <xdr:col>72</xdr:col>
      <xdr:colOff>38100</xdr:colOff>
      <xdr:row>38</xdr:row>
      <xdr:rowOff>43724</xdr:rowOff>
    </xdr:to>
    <xdr:sp macro="" textlink="">
      <xdr:nvSpPr>
        <xdr:cNvPr id="529" name="フローチャート: 判断 528"/>
        <xdr:cNvSpPr/>
      </xdr:nvSpPr>
      <xdr:spPr>
        <a:xfrm>
          <a:off x="13652500" y="645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18869</xdr:rowOff>
    </xdr:from>
    <xdr:to>
      <xdr:col>67</xdr:col>
      <xdr:colOff>101600</xdr:colOff>
      <xdr:row>37</xdr:row>
      <xdr:rowOff>120469</xdr:rowOff>
    </xdr:to>
    <xdr:sp macro="" textlink="">
      <xdr:nvSpPr>
        <xdr:cNvPr id="530" name="フローチャート: 判断 529"/>
        <xdr:cNvSpPr/>
      </xdr:nvSpPr>
      <xdr:spPr>
        <a:xfrm>
          <a:off x="12763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1" name="テキスト ボックス 5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2" name="テキスト ボックス 5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3" name="テキスト ボックス 5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4" name="テキスト ボックス 5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5" name="テキスト ボックス 5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80917</xdr:rowOff>
    </xdr:from>
    <xdr:to>
      <xdr:col>85</xdr:col>
      <xdr:colOff>177800</xdr:colOff>
      <xdr:row>37</xdr:row>
      <xdr:rowOff>11067</xdr:rowOff>
    </xdr:to>
    <xdr:sp macro="" textlink="">
      <xdr:nvSpPr>
        <xdr:cNvPr id="536" name="楕円 535"/>
        <xdr:cNvSpPr/>
      </xdr:nvSpPr>
      <xdr:spPr>
        <a:xfrm>
          <a:off x="162687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103794</xdr:rowOff>
    </xdr:from>
    <xdr:ext cx="405111" cy="259045"/>
    <xdr:sp macro="" textlink="">
      <xdr:nvSpPr>
        <xdr:cNvPr id="537" name="【認定こども園・幼稚園・保育所】&#10;有形固定資産減価償却率該当値テキスト"/>
        <xdr:cNvSpPr txBox="1"/>
      </xdr:nvSpPr>
      <xdr:spPr>
        <a:xfrm>
          <a:off x="16357600" y="61045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141333</xdr:rowOff>
    </xdr:from>
    <xdr:to>
      <xdr:col>81</xdr:col>
      <xdr:colOff>101600</xdr:colOff>
      <xdr:row>42</xdr:row>
      <xdr:rowOff>71483</xdr:rowOff>
    </xdr:to>
    <xdr:sp macro="" textlink="">
      <xdr:nvSpPr>
        <xdr:cNvPr id="538" name="楕円 537"/>
        <xdr:cNvSpPr/>
      </xdr:nvSpPr>
      <xdr:spPr>
        <a:xfrm>
          <a:off x="15430500" y="717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131717</xdr:rowOff>
    </xdr:from>
    <xdr:to>
      <xdr:col>85</xdr:col>
      <xdr:colOff>127000</xdr:colOff>
      <xdr:row>42</xdr:row>
      <xdr:rowOff>20683</xdr:rowOff>
    </xdr:to>
    <xdr:cxnSp macro="">
      <xdr:nvCxnSpPr>
        <xdr:cNvPr id="539" name="直線コネクタ 538"/>
        <xdr:cNvCxnSpPr/>
      </xdr:nvCxnSpPr>
      <xdr:spPr>
        <a:xfrm flipV="1">
          <a:off x="15481300" y="6303917"/>
          <a:ext cx="838200" cy="9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105410</xdr:rowOff>
    </xdr:from>
    <xdr:to>
      <xdr:col>76</xdr:col>
      <xdr:colOff>165100</xdr:colOff>
      <xdr:row>42</xdr:row>
      <xdr:rowOff>35560</xdr:rowOff>
    </xdr:to>
    <xdr:sp macro="" textlink="">
      <xdr:nvSpPr>
        <xdr:cNvPr id="540" name="楕円 539"/>
        <xdr:cNvSpPr/>
      </xdr:nvSpPr>
      <xdr:spPr>
        <a:xfrm>
          <a:off x="14541500" y="713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156210</xdr:rowOff>
    </xdr:from>
    <xdr:to>
      <xdr:col>81</xdr:col>
      <xdr:colOff>50800</xdr:colOff>
      <xdr:row>42</xdr:row>
      <xdr:rowOff>20683</xdr:rowOff>
    </xdr:to>
    <xdr:cxnSp macro="">
      <xdr:nvCxnSpPr>
        <xdr:cNvPr id="541" name="直線コネクタ 540"/>
        <xdr:cNvCxnSpPr/>
      </xdr:nvCxnSpPr>
      <xdr:spPr>
        <a:xfrm>
          <a:off x="14592300" y="718566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69487</xdr:rowOff>
    </xdr:from>
    <xdr:to>
      <xdr:col>72</xdr:col>
      <xdr:colOff>38100</xdr:colOff>
      <xdr:row>41</xdr:row>
      <xdr:rowOff>171087</xdr:rowOff>
    </xdr:to>
    <xdr:sp macro="" textlink="">
      <xdr:nvSpPr>
        <xdr:cNvPr id="542" name="楕円 541"/>
        <xdr:cNvSpPr/>
      </xdr:nvSpPr>
      <xdr:spPr>
        <a:xfrm>
          <a:off x="13652500" y="709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120287</xdr:rowOff>
    </xdr:from>
    <xdr:to>
      <xdr:col>76</xdr:col>
      <xdr:colOff>114300</xdr:colOff>
      <xdr:row>41</xdr:row>
      <xdr:rowOff>156210</xdr:rowOff>
    </xdr:to>
    <xdr:cxnSp macro="">
      <xdr:nvCxnSpPr>
        <xdr:cNvPr id="543" name="直線コネクタ 542"/>
        <xdr:cNvCxnSpPr/>
      </xdr:nvCxnSpPr>
      <xdr:spPr>
        <a:xfrm>
          <a:off x="13703300" y="714973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23767</xdr:rowOff>
    </xdr:from>
    <xdr:to>
      <xdr:col>67</xdr:col>
      <xdr:colOff>101600</xdr:colOff>
      <xdr:row>41</xdr:row>
      <xdr:rowOff>125367</xdr:rowOff>
    </xdr:to>
    <xdr:sp macro="" textlink="">
      <xdr:nvSpPr>
        <xdr:cNvPr id="544" name="楕円 543"/>
        <xdr:cNvSpPr/>
      </xdr:nvSpPr>
      <xdr:spPr>
        <a:xfrm>
          <a:off x="12763500" y="705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74567</xdr:rowOff>
    </xdr:from>
    <xdr:to>
      <xdr:col>71</xdr:col>
      <xdr:colOff>177800</xdr:colOff>
      <xdr:row>41</xdr:row>
      <xdr:rowOff>120287</xdr:rowOff>
    </xdr:to>
    <xdr:cxnSp macro="">
      <xdr:nvCxnSpPr>
        <xdr:cNvPr id="545" name="直線コネクタ 544"/>
        <xdr:cNvCxnSpPr/>
      </xdr:nvCxnSpPr>
      <xdr:spPr>
        <a:xfrm>
          <a:off x="12814300" y="710401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40657</xdr:rowOff>
    </xdr:from>
    <xdr:ext cx="405111" cy="259045"/>
    <xdr:sp macro="" textlink="">
      <xdr:nvSpPr>
        <xdr:cNvPr id="546" name="n_1aveValue【認定こども園・幼稚園・保育所】&#10;有形固定資産減価償却率"/>
        <xdr:cNvSpPr txBox="1"/>
      </xdr:nvSpPr>
      <xdr:spPr>
        <a:xfrm>
          <a:off x="15266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30860</xdr:rowOff>
    </xdr:from>
    <xdr:ext cx="405111" cy="259045"/>
    <xdr:sp macro="" textlink="">
      <xdr:nvSpPr>
        <xdr:cNvPr id="547" name="n_2aveValue【認定こども園・幼稚園・保育所】&#10;有形固定資産減価償却率"/>
        <xdr:cNvSpPr txBox="1"/>
      </xdr:nvSpPr>
      <xdr:spPr>
        <a:xfrm>
          <a:off x="14389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60251</xdr:rowOff>
    </xdr:from>
    <xdr:ext cx="405111" cy="259045"/>
    <xdr:sp macro="" textlink="">
      <xdr:nvSpPr>
        <xdr:cNvPr id="548" name="n_3aveValue【認定こども園・幼稚園・保育所】&#10;有形固定資産減価償却率"/>
        <xdr:cNvSpPr txBox="1"/>
      </xdr:nvSpPr>
      <xdr:spPr>
        <a:xfrm>
          <a:off x="13500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136996</xdr:rowOff>
    </xdr:from>
    <xdr:ext cx="405111" cy="259045"/>
    <xdr:sp macro="" textlink="">
      <xdr:nvSpPr>
        <xdr:cNvPr id="549" name="n_4aveValue【認定こども園・幼稚園・保育所】&#10;有形固定資産減価償却率"/>
        <xdr:cNvSpPr txBox="1"/>
      </xdr:nvSpPr>
      <xdr:spPr>
        <a:xfrm>
          <a:off x="12611744" y="6137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62610</xdr:rowOff>
    </xdr:from>
    <xdr:ext cx="405111" cy="259045"/>
    <xdr:sp macro="" textlink="">
      <xdr:nvSpPr>
        <xdr:cNvPr id="550" name="n_1mainValue【認定こども園・幼稚園・保育所】&#10;有形固定資産減価償却率"/>
        <xdr:cNvSpPr txBox="1"/>
      </xdr:nvSpPr>
      <xdr:spPr>
        <a:xfrm>
          <a:off x="15266044" y="7263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26687</xdr:rowOff>
    </xdr:from>
    <xdr:ext cx="405111" cy="259045"/>
    <xdr:sp macro="" textlink="">
      <xdr:nvSpPr>
        <xdr:cNvPr id="551" name="n_2mainValue【認定こども園・幼稚園・保育所】&#10;有形固定資産減価償却率"/>
        <xdr:cNvSpPr txBox="1"/>
      </xdr:nvSpPr>
      <xdr:spPr>
        <a:xfrm>
          <a:off x="14389744" y="722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162214</xdr:rowOff>
    </xdr:from>
    <xdr:ext cx="405111" cy="259045"/>
    <xdr:sp macro="" textlink="">
      <xdr:nvSpPr>
        <xdr:cNvPr id="552" name="n_3mainValue【認定こども園・幼稚園・保育所】&#10;有形固定資産減価償却率"/>
        <xdr:cNvSpPr txBox="1"/>
      </xdr:nvSpPr>
      <xdr:spPr>
        <a:xfrm>
          <a:off x="13500744" y="719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116494</xdr:rowOff>
    </xdr:from>
    <xdr:ext cx="405111" cy="259045"/>
    <xdr:sp macro="" textlink="">
      <xdr:nvSpPr>
        <xdr:cNvPr id="553" name="n_4mainValue【認定こども園・幼稚園・保育所】&#10;有形固定資産減価償却率"/>
        <xdr:cNvSpPr txBox="1"/>
      </xdr:nvSpPr>
      <xdr:spPr>
        <a:xfrm>
          <a:off x="12611744" y="7145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4" name="正方形/長方形 5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5" name="正方形/長方形 5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6" name="正方形/長方形 5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7" name="正方形/長方形 5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8" name="正方形/長方形 5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9" name="正方形/長方形 5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0" name="正方形/長方形 5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1" name="正方形/長方形 5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2" name="テキスト ボックス 5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3" name="直線コネクタ 5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4" name="直線コネクタ 56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65" name="テキスト ボックス 56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6" name="直線コネクタ 56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67" name="テキスト ボックス 56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8" name="直線コネクタ 56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69" name="テキスト ボックス 56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0" name="直線コネクタ 56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71" name="テキスト ボックス 57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2" name="直線コネクタ 5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3" name="テキスト ボックス 57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77572</xdr:rowOff>
    </xdr:from>
    <xdr:to>
      <xdr:col>116</xdr:col>
      <xdr:colOff>62864</xdr:colOff>
      <xdr:row>41</xdr:row>
      <xdr:rowOff>112319</xdr:rowOff>
    </xdr:to>
    <xdr:cxnSp macro="">
      <xdr:nvCxnSpPr>
        <xdr:cNvPr id="575" name="直線コネクタ 574"/>
        <xdr:cNvCxnSpPr/>
      </xdr:nvCxnSpPr>
      <xdr:spPr>
        <a:xfrm flipV="1">
          <a:off x="22160864" y="5735422"/>
          <a:ext cx="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116146</xdr:rowOff>
    </xdr:from>
    <xdr:ext cx="469744" cy="259045"/>
    <xdr:sp macro="" textlink="">
      <xdr:nvSpPr>
        <xdr:cNvPr id="576" name="【認定こども園・幼稚園・保育所】&#10;一人当たり面積最小値テキスト"/>
        <xdr:cNvSpPr txBox="1"/>
      </xdr:nvSpPr>
      <xdr:spPr>
        <a:xfrm>
          <a:off x="22199600" y="7145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112319</xdr:rowOff>
    </xdr:from>
    <xdr:to>
      <xdr:col>116</xdr:col>
      <xdr:colOff>152400</xdr:colOff>
      <xdr:row>41</xdr:row>
      <xdr:rowOff>112319</xdr:rowOff>
    </xdr:to>
    <xdr:cxnSp macro="">
      <xdr:nvCxnSpPr>
        <xdr:cNvPr id="577" name="直線コネクタ 576"/>
        <xdr:cNvCxnSpPr/>
      </xdr:nvCxnSpPr>
      <xdr:spPr>
        <a:xfrm>
          <a:off x="22072600" y="714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24249</xdr:rowOff>
    </xdr:from>
    <xdr:ext cx="469744" cy="259045"/>
    <xdr:sp macro="" textlink="">
      <xdr:nvSpPr>
        <xdr:cNvPr id="578" name="【認定こども園・幼稚園・保育所】&#10;一人当たり面積最大値テキスト"/>
        <xdr:cNvSpPr txBox="1"/>
      </xdr:nvSpPr>
      <xdr:spPr>
        <a:xfrm>
          <a:off x="22199600" y="551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77572</xdr:rowOff>
    </xdr:from>
    <xdr:to>
      <xdr:col>116</xdr:col>
      <xdr:colOff>152400</xdr:colOff>
      <xdr:row>33</xdr:row>
      <xdr:rowOff>77572</xdr:rowOff>
    </xdr:to>
    <xdr:cxnSp macro="">
      <xdr:nvCxnSpPr>
        <xdr:cNvPr id="579" name="直線コネクタ 578"/>
        <xdr:cNvCxnSpPr/>
      </xdr:nvCxnSpPr>
      <xdr:spPr>
        <a:xfrm>
          <a:off x="22072600" y="573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95724</xdr:rowOff>
    </xdr:from>
    <xdr:ext cx="469744" cy="259045"/>
    <xdr:sp macro="" textlink="">
      <xdr:nvSpPr>
        <xdr:cNvPr id="580" name="【認定こども園・幼稚園・保育所】&#10;一人当たり面積平均値テキスト"/>
        <xdr:cNvSpPr txBox="1"/>
      </xdr:nvSpPr>
      <xdr:spPr>
        <a:xfrm>
          <a:off x="22199600" y="6782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117297</xdr:rowOff>
    </xdr:from>
    <xdr:to>
      <xdr:col>116</xdr:col>
      <xdr:colOff>114300</xdr:colOff>
      <xdr:row>40</xdr:row>
      <xdr:rowOff>47447</xdr:rowOff>
    </xdr:to>
    <xdr:sp macro="" textlink="">
      <xdr:nvSpPr>
        <xdr:cNvPr id="581" name="フローチャート: 判断 580"/>
        <xdr:cNvSpPr/>
      </xdr:nvSpPr>
      <xdr:spPr>
        <a:xfrm>
          <a:off x="22110700" y="6803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35</xdr:row>
      <xdr:rowOff>168504</xdr:rowOff>
    </xdr:from>
    <xdr:to>
      <xdr:col>112</xdr:col>
      <xdr:colOff>38100</xdr:colOff>
      <xdr:row>36</xdr:row>
      <xdr:rowOff>98654</xdr:rowOff>
    </xdr:to>
    <xdr:sp macro="" textlink="">
      <xdr:nvSpPr>
        <xdr:cNvPr id="582" name="フローチャート: 判断 581"/>
        <xdr:cNvSpPr/>
      </xdr:nvSpPr>
      <xdr:spPr>
        <a:xfrm>
          <a:off x="21272500" y="61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149301</xdr:rowOff>
    </xdr:from>
    <xdr:to>
      <xdr:col>107</xdr:col>
      <xdr:colOff>101600</xdr:colOff>
      <xdr:row>40</xdr:row>
      <xdr:rowOff>79451</xdr:rowOff>
    </xdr:to>
    <xdr:sp macro="" textlink="">
      <xdr:nvSpPr>
        <xdr:cNvPr id="583" name="フローチャート: 判断 582"/>
        <xdr:cNvSpPr/>
      </xdr:nvSpPr>
      <xdr:spPr>
        <a:xfrm>
          <a:off x="20383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120041</xdr:rowOff>
    </xdr:from>
    <xdr:to>
      <xdr:col>102</xdr:col>
      <xdr:colOff>165100</xdr:colOff>
      <xdr:row>40</xdr:row>
      <xdr:rowOff>50191</xdr:rowOff>
    </xdr:to>
    <xdr:sp macro="" textlink="">
      <xdr:nvSpPr>
        <xdr:cNvPr id="584" name="フローチャート: 判断 583"/>
        <xdr:cNvSpPr/>
      </xdr:nvSpPr>
      <xdr:spPr>
        <a:xfrm>
          <a:off x="19494500" y="680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115468</xdr:rowOff>
    </xdr:from>
    <xdr:to>
      <xdr:col>98</xdr:col>
      <xdr:colOff>38100</xdr:colOff>
      <xdr:row>40</xdr:row>
      <xdr:rowOff>45618</xdr:rowOff>
    </xdr:to>
    <xdr:sp macro="" textlink="">
      <xdr:nvSpPr>
        <xdr:cNvPr id="585" name="フローチャート: 判断 584"/>
        <xdr:cNvSpPr/>
      </xdr:nvSpPr>
      <xdr:spPr>
        <a:xfrm>
          <a:off x="18605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6" name="テキスト ボックス 5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86664</xdr:rowOff>
    </xdr:from>
    <xdr:to>
      <xdr:col>116</xdr:col>
      <xdr:colOff>114300</xdr:colOff>
      <xdr:row>39</xdr:row>
      <xdr:rowOff>16814</xdr:rowOff>
    </xdr:to>
    <xdr:sp macro="" textlink="">
      <xdr:nvSpPr>
        <xdr:cNvPr id="591" name="楕円 590"/>
        <xdr:cNvSpPr/>
      </xdr:nvSpPr>
      <xdr:spPr>
        <a:xfrm>
          <a:off x="22110700" y="66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109542</xdr:rowOff>
    </xdr:from>
    <xdr:ext cx="469744" cy="259045"/>
    <xdr:sp macro="" textlink="">
      <xdr:nvSpPr>
        <xdr:cNvPr id="592" name="【認定こども園・幼稚園・保育所】&#10;一人当たり面積該当値テキスト"/>
        <xdr:cNvSpPr txBox="1"/>
      </xdr:nvSpPr>
      <xdr:spPr>
        <a:xfrm>
          <a:off x="22199600" y="645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78892</xdr:rowOff>
    </xdr:from>
    <xdr:to>
      <xdr:col>112</xdr:col>
      <xdr:colOff>38100</xdr:colOff>
      <xdr:row>40</xdr:row>
      <xdr:rowOff>9042</xdr:rowOff>
    </xdr:to>
    <xdr:sp macro="" textlink="">
      <xdr:nvSpPr>
        <xdr:cNvPr id="593" name="楕円 592"/>
        <xdr:cNvSpPr/>
      </xdr:nvSpPr>
      <xdr:spPr>
        <a:xfrm>
          <a:off x="21272500" y="676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137464</xdr:rowOff>
    </xdr:from>
    <xdr:to>
      <xdr:col>116</xdr:col>
      <xdr:colOff>63500</xdr:colOff>
      <xdr:row>39</xdr:row>
      <xdr:rowOff>129692</xdr:rowOff>
    </xdr:to>
    <xdr:cxnSp macro="">
      <xdr:nvCxnSpPr>
        <xdr:cNvPr id="594" name="直線コネクタ 593"/>
        <xdr:cNvCxnSpPr/>
      </xdr:nvCxnSpPr>
      <xdr:spPr>
        <a:xfrm flipV="1">
          <a:off x="21323300" y="6652564"/>
          <a:ext cx="838200" cy="1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87122</xdr:rowOff>
    </xdr:from>
    <xdr:to>
      <xdr:col>107</xdr:col>
      <xdr:colOff>101600</xdr:colOff>
      <xdr:row>40</xdr:row>
      <xdr:rowOff>17272</xdr:rowOff>
    </xdr:to>
    <xdr:sp macro="" textlink="">
      <xdr:nvSpPr>
        <xdr:cNvPr id="595" name="楕円 594"/>
        <xdr:cNvSpPr/>
      </xdr:nvSpPr>
      <xdr:spPr>
        <a:xfrm>
          <a:off x="20383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129692</xdr:rowOff>
    </xdr:from>
    <xdr:to>
      <xdr:col>111</xdr:col>
      <xdr:colOff>177800</xdr:colOff>
      <xdr:row>39</xdr:row>
      <xdr:rowOff>137922</xdr:rowOff>
    </xdr:to>
    <xdr:cxnSp macro="">
      <xdr:nvCxnSpPr>
        <xdr:cNvPr id="596" name="直線コネクタ 595"/>
        <xdr:cNvCxnSpPr/>
      </xdr:nvCxnSpPr>
      <xdr:spPr>
        <a:xfrm flipV="1">
          <a:off x="20434300" y="6816242"/>
          <a:ext cx="889000" cy="8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92608</xdr:rowOff>
    </xdr:from>
    <xdr:to>
      <xdr:col>102</xdr:col>
      <xdr:colOff>165100</xdr:colOff>
      <xdr:row>40</xdr:row>
      <xdr:rowOff>22758</xdr:rowOff>
    </xdr:to>
    <xdr:sp macro="" textlink="">
      <xdr:nvSpPr>
        <xdr:cNvPr id="597" name="楕円 596"/>
        <xdr:cNvSpPr/>
      </xdr:nvSpPr>
      <xdr:spPr>
        <a:xfrm>
          <a:off x="19494500" y="67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137922</xdr:rowOff>
    </xdr:from>
    <xdr:to>
      <xdr:col>107</xdr:col>
      <xdr:colOff>50800</xdr:colOff>
      <xdr:row>39</xdr:row>
      <xdr:rowOff>143408</xdr:rowOff>
    </xdr:to>
    <xdr:cxnSp macro="">
      <xdr:nvCxnSpPr>
        <xdr:cNvPr id="598" name="直線コネクタ 597"/>
        <xdr:cNvCxnSpPr/>
      </xdr:nvCxnSpPr>
      <xdr:spPr>
        <a:xfrm flipV="1">
          <a:off x="19545300" y="682447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98095</xdr:rowOff>
    </xdr:from>
    <xdr:to>
      <xdr:col>98</xdr:col>
      <xdr:colOff>38100</xdr:colOff>
      <xdr:row>40</xdr:row>
      <xdr:rowOff>28245</xdr:rowOff>
    </xdr:to>
    <xdr:sp macro="" textlink="">
      <xdr:nvSpPr>
        <xdr:cNvPr id="599" name="楕円 598"/>
        <xdr:cNvSpPr/>
      </xdr:nvSpPr>
      <xdr:spPr>
        <a:xfrm>
          <a:off x="18605500" y="67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143408</xdr:rowOff>
    </xdr:from>
    <xdr:to>
      <xdr:col>102</xdr:col>
      <xdr:colOff>114300</xdr:colOff>
      <xdr:row>39</xdr:row>
      <xdr:rowOff>148895</xdr:rowOff>
    </xdr:to>
    <xdr:cxnSp macro="">
      <xdr:nvCxnSpPr>
        <xdr:cNvPr id="600" name="直線コネクタ 599"/>
        <xdr:cNvCxnSpPr/>
      </xdr:nvCxnSpPr>
      <xdr:spPr>
        <a:xfrm flipV="1">
          <a:off x="18656300" y="6829958"/>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34</xdr:row>
      <xdr:rowOff>115181</xdr:rowOff>
    </xdr:from>
    <xdr:ext cx="469744" cy="259045"/>
    <xdr:sp macro="" textlink="">
      <xdr:nvSpPr>
        <xdr:cNvPr id="601" name="n_1aveValue【認定こども園・幼稚園・保育所】&#10;一人当たり面積"/>
        <xdr:cNvSpPr txBox="1"/>
      </xdr:nvSpPr>
      <xdr:spPr>
        <a:xfrm>
          <a:off x="21075727" y="594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70578</xdr:rowOff>
    </xdr:from>
    <xdr:ext cx="469744" cy="259045"/>
    <xdr:sp macro="" textlink="">
      <xdr:nvSpPr>
        <xdr:cNvPr id="602" name="n_2aveValue【認定こども園・幼稚園・保育所】&#10;一人当たり面積"/>
        <xdr:cNvSpPr txBox="1"/>
      </xdr:nvSpPr>
      <xdr:spPr>
        <a:xfrm>
          <a:off x="20199427" y="6928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41318</xdr:rowOff>
    </xdr:from>
    <xdr:ext cx="469744" cy="259045"/>
    <xdr:sp macro="" textlink="">
      <xdr:nvSpPr>
        <xdr:cNvPr id="603" name="n_3aveValue【認定こども園・幼稚園・保育所】&#10;一人当たり面積"/>
        <xdr:cNvSpPr txBox="1"/>
      </xdr:nvSpPr>
      <xdr:spPr>
        <a:xfrm>
          <a:off x="19310427" y="689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36745</xdr:rowOff>
    </xdr:from>
    <xdr:ext cx="469744" cy="259045"/>
    <xdr:sp macro="" textlink="">
      <xdr:nvSpPr>
        <xdr:cNvPr id="604" name="n_4aveValue【認定こども園・幼稚園・保育所】&#10;一人当たり面積"/>
        <xdr:cNvSpPr txBox="1"/>
      </xdr:nvSpPr>
      <xdr:spPr>
        <a:xfrm>
          <a:off x="18421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169</xdr:rowOff>
    </xdr:from>
    <xdr:ext cx="469744" cy="259045"/>
    <xdr:sp macro="" textlink="">
      <xdr:nvSpPr>
        <xdr:cNvPr id="605" name="n_1mainValue【認定こども園・幼稚園・保育所】&#10;一人当たり面積"/>
        <xdr:cNvSpPr txBox="1"/>
      </xdr:nvSpPr>
      <xdr:spPr>
        <a:xfrm>
          <a:off x="21075727" y="6858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33799</xdr:rowOff>
    </xdr:from>
    <xdr:ext cx="469744" cy="259045"/>
    <xdr:sp macro="" textlink="">
      <xdr:nvSpPr>
        <xdr:cNvPr id="606" name="n_2mainValue【認定こども園・幼稚園・保育所】&#10;一人当たり面積"/>
        <xdr:cNvSpPr txBox="1"/>
      </xdr:nvSpPr>
      <xdr:spPr>
        <a:xfrm>
          <a:off x="201994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39285</xdr:rowOff>
    </xdr:from>
    <xdr:ext cx="469744" cy="259045"/>
    <xdr:sp macro="" textlink="">
      <xdr:nvSpPr>
        <xdr:cNvPr id="607" name="n_3mainValue【認定こども園・幼稚園・保育所】&#10;一人当たり面積"/>
        <xdr:cNvSpPr txBox="1"/>
      </xdr:nvSpPr>
      <xdr:spPr>
        <a:xfrm>
          <a:off x="19310427" y="65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44772</xdr:rowOff>
    </xdr:from>
    <xdr:ext cx="469744" cy="259045"/>
    <xdr:sp macro="" textlink="">
      <xdr:nvSpPr>
        <xdr:cNvPr id="608" name="n_4mainValue【認定こども園・幼稚園・保育所】&#10;一人当たり面積"/>
        <xdr:cNvSpPr txBox="1"/>
      </xdr:nvSpPr>
      <xdr:spPr>
        <a:xfrm>
          <a:off x="18421427" y="655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9" name="正方形/長方形 6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0" name="正方形/長方形 6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1" name="正方形/長方形 6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2" name="正方形/長方形 6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3" name="正方形/長方形 6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4" name="正方形/長方形 6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5" name="正方形/長方形 6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6" name="正方形/長方形 6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7" name="テキスト ボックス 6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8" name="直線コネクタ 6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9" name="テキスト ボックス 6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0" name="直線コネクタ 6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1" name="テキスト ボックス 6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2" name="直線コネクタ 6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3" name="テキスト ボックス 6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4" name="直線コネクタ 6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5" name="テキスト ボックス 6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6" name="直線コネクタ 6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7" name="テキスト ボックス 6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8" name="直線コネクタ 6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9" name="テキスト ボックス 6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1" name="テキスト ボックス 6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633" name="直線コネクタ 632"/>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634"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635" name="直線コネクタ 634"/>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636"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637" name="直線コネクタ 636"/>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638"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639" name="フローチャート: 判断 638"/>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640" name="フローチャート: 判断 639"/>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641" name="フローチャート: 判断 640"/>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642" name="フローチャート: 判断 641"/>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643" name="フローチャート: 判断 642"/>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84455</xdr:rowOff>
    </xdr:from>
    <xdr:to>
      <xdr:col>85</xdr:col>
      <xdr:colOff>177800</xdr:colOff>
      <xdr:row>61</xdr:row>
      <xdr:rowOff>14605</xdr:rowOff>
    </xdr:to>
    <xdr:sp macro="" textlink="">
      <xdr:nvSpPr>
        <xdr:cNvPr id="649" name="楕円 648"/>
        <xdr:cNvSpPr/>
      </xdr:nvSpPr>
      <xdr:spPr>
        <a:xfrm>
          <a:off x="16268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62882</xdr:rowOff>
    </xdr:from>
    <xdr:ext cx="405111" cy="259045"/>
    <xdr:sp macro="" textlink="">
      <xdr:nvSpPr>
        <xdr:cNvPr id="650" name="【学校施設】&#10;有形固定資産減価償却率該当値テキスト"/>
        <xdr:cNvSpPr txBox="1"/>
      </xdr:nvSpPr>
      <xdr:spPr>
        <a:xfrm>
          <a:off x="16357600" y="1034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42545</xdr:rowOff>
    </xdr:from>
    <xdr:to>
      <xdr:col>81</xdr:col>
      <xdr:colOff>101600</xdr:colOff>
      <xdr:row>60</xdr:row>
      <xdr:rowOff>144145</xdr:rowOff>
    </xdr:to>
    <xdr:sp macro="" textlink="">
      <xdr:nvSpPr>
        <xdr:cNvPr id="651" name="楕円 650"/>
        <xdr:cNvSpPr/>
      </xdr:nvSpPr>
      <xdr:spPr>
        <a:xfrm>
          <a:off x="15430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93345</xdr:rowOff>
    </xdr:from>
    <xdr:to>
      <xdr:col>85</xdr:col>
      <xdr:colOff>127000</xdr:colOff>
      <xdr:row>60</xdr:row>
      <xdr:rowOff>135255</xdr:rowOff>
    </xdr:to>
    <xdr:cxnSp macro="">
      <xdr:nvCxnSpPr>
        <xdr:cNvPr id="652" name="直線コネクタ 651"/>
        <xdr:cNvCxnSpPr/>
      </xdr:nvCxnSpPr>
      <xdr:spPr>
        <a:xfrm>
          <a:off x="15481300" y="1038034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162560</xdr:rowOff>
    </xdr:from>
    <xdr:to>
      <xdr:col>76</xdr:col>
      <xdr:colOff>165100</xdr:colOff>
      <xdr:row>60</xdr:row>
      <xdr:rowOff>92710</xdr:rowOff>
    </xdr:to>
    <xdr:sp macro="" textlink="">
      <xdr:nvSpPr>
        <xdr:cNvPr id="653" name="楕円 652"/>
        <xdr:cNvSpPr/>
      </xdr:nvSpPr>
      <xdr:spPr>
        <a:xfrm>
          <a:off x="14541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41910</xdr:rowOff>
    </xdr:from>
    <xdr:to>
      <xdr:col>81</xdr:col>
      <xdr:colOff>50800</xdr:colOff>
      <xdr:row>60</xdr:row>
      <xdr:rowOff>93345</xdr:rowOff>
    </xdr:to>
    <xdr:cxnSp macro="">
      <xdr:nvCxnSpPr>
        <xdr:cNvPr id="654" name="直線コネクタ 653"/>
        <xdr:cNvCxnSpPr/>
      </xdr:nvCxnSpPr>
      <xdr:spPr>
        <a:xfrm>
          <a:off x="14592300" y="103289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111125</xdr:rowOff>
    </xdr:from>
    <xdr:to>
      <xdr:col>72</xdr:col>
      <xdr:colOff>38100</xdr:colOff>
      <xdr:row>60</xdr:row>
      <xdr:rowOff>41275</xdr:rowOff>
    </xdr:to>
    <xdr:sp macro="" textlink="">
      <xdr:nvSpPr>
        <xdr:cNvPr id="655" name="楕円 654"/>
        <xdr:cNvSpPr/>
      </xdr:nvSpPr>
      <xdr:spPr>
        <a:xfrm>
          <a:off x="13652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161925</xdr:rowOff>
    </xdr:from>
    <xdr:to>
      <xdr:col>76</xdr:col>
      <xdr:colOff>114300</xdr:colOff>
      <xdr:row>60</xdr:row>
      <xdr:rowOff>41910</xdr:rowOff>
    </xdr:to>
    <xdr:cxnSp macro="">
      <xdr:nvCxnSpPr>
        <xdr:cNvPr id="656" name="直線コネクタ 655"/>
        <xdr:cNvCxnSpPr/>
      </xdr:nvCxnSpPr>
      <xdr:spPr>
        <a:xfrm>
          <a:off x="13703300" y="102774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69215</xdr:rowOff>
    </xdr:from>
    <xdr:to>
      <xdr:col>67</xdr:col>
      <xdr:colOff>101600</xdr:colOff>
      <xdr:row>59</xdr:row>
      <xdr:rowOff>170815</xdr:rowOff>
    </xdr:to>
    <xdr:sp macro="" textlink="">
      <xdr:nvSpPr>
        <xdr:cNvPr id="657" name="楕円 656"/>
        <xdr:cNvSpPr/>
      </xdr:nvSpPr>
      <xdr:spPr>
        <a:xfrm>
          <a:off x="12763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120015</xdr:rowOff>
    </xdr:from>
    <xdr:to>
      <xdr:col>71</xdr:col>
      <xdr:colOff>177800</xdr:colOff>
      <xdr:row>59</xdr:row>
      <xdr:rowOff>161925</xdr:rowOff>
    </xdr:to>
    <xdr:cxnSp macro="">
      <xdr:nvCxnSpPr>
        <xdr:cNvPr id="658" name="直線コネクタ 657"/>
        <xdr:cNvCxnSpPr/>
      </xdr:nvCxnSpPr>
      <xdr:spPr>
        <a:xfrm>
          <a:off x="12814300" y="102355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659"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660"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661"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160672</xdr:rowOff>
    </xdr:from>
    <xdr:ext cx="405111" cy="259045"/>
    <xdr:sp macro="" textlink="">
      <xdr:nvSpPr>
        <xdr:cNvPr id="662" name="n_4aveValue【学校施設】&#10;有形固定資産減価償却率"/>
        <xdr:cNvSpPr txBox="1"/>
      </xdr:nvSpPr>
      <xdr:spPr>
        <a:xfrm>
          <a:off x="12611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135272</xdr:rowOff>
    </xdr:from>
    <xdr:ext cx="405111" cy="259045"/>
    <xdr:sp macro="" textlink="">
      <xdr:nvSpPr>
        <xdr:cNvPr id="663" name="n_1mainValue【学校施設】&#10;有形固定資産減価償却率"/>
        <xdr:cNvSpPr txBox="1"/>
      </xdr:nvSpPr>
      <xdr:spPr>
        <a:xfrm>
          <a:off x="152660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664" name="n_2mainValue【学校施設】&#10;有形固定資産減価償却率"/>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665" name="n_3main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161942</xdr:rowOff>
    </xdr:from>
    <xdr:ext cx="405111" cy="259045"/>
    <xdr:sp macro="" textlink="">
      <xdr:nvSpPr>
        <xdr:cNvPr id="666" name="n_4mainValue【学校施設】&#10;有形固定資産減価償却率"/>
        <xdr:cNvSpPr txBox="1"/>
      </xdr:nvSpPr>
      <xdr:spPr>
        <a:xfrm>
          <a:off x="12611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7" name="直線コネクタ 6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8" name="テキスト ボックス 6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9" name="直線コネクタ 6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0" name="テキスト ボックス 6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1" name="直線コネクタ 6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682" name="テキスト ボックス 681"/>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3" name="直線コネクタ 6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684" name="テキスト ボックス 683"/>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5" name="直線コネクタ 6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686" name="テキスト ボックス 685"/>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88" name="テキスト ボックス 6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690" name="直線コネクタ 689"/>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691"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692" name="直線コネクタ 691"/>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693"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694" name="直線コネクタ 693"/>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84218</xdr:rowOff>
    </xdr:from>
    <xdr:ext cx="469744" cy="259045"/>
    <xdr:sp macro="" textlink="">
      <xdr:nvSpPr>
        <xdr:cNvPr id="695" name="【学校施設】&#10;一人当たり面積平均値テキスト"/>
        <xdr:cNvSpPr txBox="1"/>
      </xdr:nvSpPr>
      <xdr:spPr>
        <a:xfrm>
          <a:off x="22199600" y="10714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696" name="フローチャート: 判断 695"/>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697" name="フローチャート: 判断 696"/>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698" name="フローチャート: 判断 697"/>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699" name="フローチャート: 判断 698"/>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700" name="フローチャート: 判断 699"/>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40716</xdr:rowOff>
    </xdr:from>
    <xdr:to>
      <xdr:col>116</xdr:col>
      <xdr:colOff>114300</xdr:colOff>
      <xdr:row>60</xdr:row>
      <xdr:rowOff>142316</xdr:rowOff>
    </xdr:to>
    <xdr:sp macro="" textlink="">
      <xdr:nvSpPr>
        <xdr:cNvPr id="706" name="楕円 705"/>
        <xdr:cNvSpPr/>
      </xdr:nvSpPr>
      <xdr:spPr>
        <a:xfrm>
          <a:off x="22110700" y="1032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63593</xdr:rowOff>
    </xdr:from>
    <xdr:ext cx="469744" cy="259045"/>
    <xdr:sp macro="" textlink="">
      <xdr:nvSpPr>
        <xdr:cNvPr id="707" name="【学校施設】&#10;一人当たり面積該当値テキスト"/>
        <xdr:cNvSpPr txBox="1"/>
      </xdr:nvSpPr>
      <xdr:spPr>
        <a:xfrm>
          <a:off x="22199600" y="1017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53594</xdr:rowOff>
    </xdr:from>
    <xdr:to>
      <xdr:col>112</xdr:col>
      <xdr:colOff>38100</xdr:colOff>
      <xdr:row>60</xdr:row>
      <xdr:rowOff>155194</xdr:rowOff>
    </xdr:to>
    <xdr:sp macro="" textlink="">
      <xdr:nvSpPr>
        <xdr:cNvPr id="708" name="楕円 707"/>
        <xdr:cNvSpPr/>
      </xdr:nvSpPr>
      <xdr:spPr>
        <a:xfrm>
          <a:off x="21272500" y="1034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91516</xdr:rowOff>
    </xdr:from>
    <xdr:to>
      <xdr:col>116</xdr:col>
      <xdr:colOff>63500</xdr:colOff>
      <xdr:row>60</xdr:row>
      <xdr:rowOff>104394</xdr:rowOff>
    </xdr:to>
    <xdr:cxnSp macro="">
      <xdr:nvCxnSpPr>
        <xdr:cNvPr id="709" name="直線コネクタ 708"/>
        <xdr:cNvCxnSpPr/>
      </xdr:nvCxnSpPr>
      <xdr:spPr>
        <a:xfrm flipV="1">
          <a:off x="21323300" y="10378516"/>
          <a:ext cx="8382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68605</xdr:rowOff>
    </xdr:from>
    <xdr:to>
      <xdr:col>107</xdr:col>
      <xdr:colOff>101600</xdr:colOff>
      <xdr:row>60</xdr:row>
      <xdr:rowOff>170205</xdr:rowOff>
    </xdr:to>
    <xdr:sp macro="" textlink="">
      <xdr:nvSpPr>
        <xdr:cNvPr id="710" name="楕円 709"/>
        <xdr:cNvSpPr/>
      </xdr:nvSpPr>
      <xdr:spPr>
        <a:xfrm>
          <a:off x="20383500" y="103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104394</xdr:rowOff>
    </xdr:from>
    <xdr:to>
      <xdr:col>111</xdr:col>
      <xdr:colOff>177800</xdr:colOff>
      <xdr:row>60</xdr:row>
      <xdr:rowOff>119405</xdr:rowOff>
    </xdr:to>
    <xdr:cxnSp macro="">
      <xdr:nvCxnSpPr>
        <xdr:cNvPr id="711" name="直線コネクタ 710"/>
        <xdr:cNvCxnSpPr/>
      </xdr:nvCxnSpPr>
      <xdr:spPr>
        <a:xfrm flipV="1">
          <a:off x="20434300" y="10391394"/>
          <a:ext cx="889000" cy="1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79578</xdr:rowOff>
    </xdr:from>
    <xdr:to>
      <xdr:col>102</xdr:col>
      <xdr:colOff>165100</xdr:colOff>
      <xdr:row>61</xdr:row>
      <xdr:rowOff>9728</xdr:rowOff>
    </xdr:to>
    <xdr:sp macro="" textlink="">
      <xdr:nvSpPr>
        <xdr:cNvPr id="712" name="楕円 711"/>
        <xdr:cNvSpPr/>
      </xdr:nvSpPr>
      <xdr:spPr>
        <a:xfrm>
          <a:off x="19494500" y="1036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119405</xdr:rowOff>
    </xdr:from>
    <xdr:to>
      <xdr:col>107</xdr:col>
      <xdr:colOff>50800</xdr:colOff>
      <xdr:row>60</xdr:row>
      <xdr:rowOff>130378</xdr:rowOff>
    </xdr:to>
    <xdr:cxnSp macro="">
      <xdr:nvCxnSpPr>
        <xdr:cNvPr id="713" name="直線コネクタ 712"/>
        <xdr:cNvCxnSpPr/>
      </xdr:nvCxnSpPr>
      <xdr:spPr>
        <a:xfrm flipV="1">
          <a:off x="19545300" y="1040640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130099</xdr:rowOff>
    </xdr:from>
    <xdr:to>
      <xdr:col>98</xdr:col>
      <xdr:colOff>38100</xdr:colOff>
      <xdr:row>62</xdr:row>
      <xdr:rowOff>60249</xdr:rowOff>
    </xdr:to>
    <xdr:sp macro="" textlink="">
      <xdr:nvSpPr>
        <xdr:cNvPr id="714" name="楕円 713"/>
        <xdr:cNvSpPr/>
      </xdr:nvSpPr>
      <xdr:spPr>
        <a:xfrm>
          <a:off x="18605500" y="105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130378</xdr:rowOff>
    </xdr:from>
    <xdr:to>
      <xdr:col>102</xdr:col>
      <xdr:colOff>114300</xdr:colOff>
      <xdr:row>62</xdr:row>
      <xdr:rowOff>9449</xdr:rowOff>
    </xdr:to>
    <xdr:cxnSp macro="">
      <xdr:nvCxnSpPr>
        <xdr:cNvPr id="715" name="直線コネクタ 714"/>
        <xdr:cNvCxnSpPr/>
      </xdr:nvCxnSpPr>
      <xdr:spPr>
        <a:xfrm flipV="1">
          <a:off x="18656300" y="10417378"/>
          <a:ext cx="889000" cy="2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28592</xdr:rowOff>
    </xdr:from>
    <xdr:ext cx="469744" cy="259045"/>
    <xdr:sp macro="" textlink="">
      <xdr:nvSpPr>
        <xdr:cNvPr id="716" name="n_1aveValue【学校施設】&#10;一人当たり面積"/>
        <xdr:cNvSpPr txBox="1"/>
      </xdr:nvSpPr>
      <xdr:spPr>
        <a:xfrm>
          <a:off x="21075727" y="1082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35831</xdr:rowOff>
    </xdr:from>
    <xdr:ext cx="469744" cy="259045"/>
    <xdr:sp macro="" textlink="">
      <xdr:nvSpPr>
        <xdr:cNvPr id="717" name="n_2aveValue【学校施設】&#10;一人当たり面積"/>
        <xdr:cNvSpPr txBox="1"/>
      </xdr:nvSpPr>
      <xdr:spPr>
        <a:xfrm>
          <a:off x="20199427" y="1083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56024</xdr:rowOff>
    </xdr:from>
    <xdr:ext cx="469744" cy="259045"/>
    <xdr:sp macro="" textlink="">
      <xdr:nvSpPr>
        <xdr:cNvPr id="718" name="n_3aveValue【学校施設】&#10;一人当たり面積"/>
        <xdr:cNvSpPr txBox="1"/>
      </xdr:nvSpPr>
      <xdr:spPr>
        <a:xfrm>
          <a:off x="19310427" y="1085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50537</xdr:rowOff>
    </xdr:from>
    <xdr:ext cx="469744" cy="259045"/>
    <xdr:sp macro="" textlink="">
      <xdr:nvSpPr>
        <xdr:cNvPr id="719" name="n_4aveValue【学校施設】&#10;一人当たり面積"/>
        <xdr:cNvSpPr txBox="1"/>
      </xdr:nvSpPr>
      <xdr:spPr>
        <a:xfrm>
          <a:off x="18421427" y="1085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271</xdr:rowOff>
    </xdr:from>
    <xdr:ext cx="469744" cy="259045"/>
    <xdr:sp macro="" textlink="">
      <xdr:nvSpPr>
        <xdr:cNvPr id="720" name="n_1mainValue【学校施設】&#10;一人当たり面積"/>
        <xdr:cNvSpPr txBox="1"/>
      </xdr:nvSpPr>
      <xdr:spPr>
        <a:xfrm>
          <a:off x="210757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15282</xdr:rowOff>
    </xdr:from>
    <xdr:ext cx="469744" cy="259045"/>
    <xdr:sp macro="" textlink="">
      <xdr:nvSpPr>
        <xdr:cNvPr id="721" name="n_2mainValue【学校施設】&#10;一人当たり面積"/>
        <xdr:cNvSpPr txBox="1"/>
      </xdr:nvSpPr>
      <xdr:spPr>
        <a:xfrm>
          <a:off x="20199427" y="10130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26255</xdr:rowOff>
    </xdr:from>
    <xdr:ext cx="469744" cy="259045"/>
    <xdr:sp macro="" textlink="">
      <xdr:nvSpPr>
        <xdr:cNvPr id="722" name="n_3mainValue【学校施設】&#10;一人当たり面積"/>
        <xdr:cNvSpPr txBox="1"/>
      </xdr:nvSpPr>
      <xdr:spPr>
        <a:xfrm>
          <a:off x="19310427" y="1014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76776</xdr:rowOff>
    </xdr:from>
    <xdr:ext cx="469744" cy="259045"/>
    <xdr:sp macro="" textlink="">
      <xdr:nvSpPr>
        <xdr:cNvPr id="723" name="n_4mainValue【学校施設】&#10;一人当たり面積"/>
        <xdr:cNvSpPr txBox="1"/>
      </xdr:nvSpPr>
      <xdr:spPr>
        <a:xfrm>
          <a:off x="18421427" y="10363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2" name="正方形/長方形 73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3" name="正方形/長方形 73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4" name="正方形/長方形 73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5" name="正方形/長方形 73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6" name="正方形/長方形 73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7" name="正方形/長方形 73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8" name="正方形/長方形 73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9" name="正方形/長方形 73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8" name="正方形/長方形 7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9" name="正方形/長方形 7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0" name="正方形/長方形 7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1" name="正方形/長方形 7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2" name="正方形/長方形 7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3" name="正方形/長方形 7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4" name="正方形/長方形 7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5" name="正方形/長方形 754"/>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有形固定資産減価償却率が高かった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については、平成３０年度に保育所を建て替えたことにより改善が図られた。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は継続して整備事業をおこなっていることから、有形固定資産減価償却率は類似団体と比較して低い水準となっている。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一人当たり面積が類似団体と比較し高い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については、人口減少による影響と考えられる。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5,748
5,682
423.63
10,119,825
10,010,288
108,836
4,120,786
10,491,881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xdr:cNvSpPr txBox="1"/>
      </xdr:nvSpPr>
      <xdr:spPr>
        <a:xfrm>
          <a:off x="4673600" y="10299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90" name="楕円 89"/>
        <xdr:cNvSpPr/>
      </xdr:nvSpPr>
      <xdr:spPr>
        <a:xfrm>
          <a:off x="4584700" y="1050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22333</xdr:rowOff>
    </xdr:from>
    <xdr:ext cx="405111" cy="259045"/>
    <xdr:sp macro="" textlink="">
      <xdr:nvSpPr>
        <xdr:cNvPr id="91" name="【体育館・プール】&#10;有形固定資産減価償却率該当値テキスト"/>
        <xdr:cNvSpPr txBox="1"/>
      </xdr:nvSpPr>
      <xdr:spPr>
        <a:xfrm>
          <a:off x="4673600"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104322</xdr:rowOff>
    </xdr:from>
    <xdr:to>
      <xdr:col>20</xdr:col>
      <xdr:colOff>38100</xdr:colOff>
      <xdr:row>62</xdr:row>
      <xdr:rowOff>34472</xdr:rowOff>
    </xdr:to>
    <xdr:sp macro="" textlink="">
      <xdr:nvSpPr>
        <xdr:cNvPr id="92" name="楕円 91"/>
        <xdr:cNvSpPr/>
      </xdr:nvSpPr>
      <xdr:spPr>
        <a:xfrm>
          <a:off x="3746500" y="1056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94706</xdr:rowOff>
    </xdr:from>
    <xdr:to>
      <xdr:col>24</xdr:col>
      <xdr:colOff>63500</xdr:colOff>
      <xdr:row>61</xdr:row>
      <xdr:rowOff>155122</xdr:rowOff>
    </xdr:to>
    <xdr:cxnSp macro="">
      <xdr:nvCxnSpPr>
        <xdr:cNvPr id="93" name="直線コネクタ 92"/>
        <xdr:cNvCxnSpPr/>
      </xdr:nvCxnSpPr>
      <xdr:spPr>
        <a:xfrm flipV="1">
          <a:off x="3797300" y="10553156"/>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70031</xdr:rowOff>
    </xdr:from>
    <xdr:to>
      <xdr:col>15</xdr:col>
      <xdr:colOff>101600</xdr:colOff>
      <xdr:row>62</xdr:row>
      <xdr:rowOff>181</xdr:rowOff>
    </xdr:to>
    <xdr:sp macro="" textlink="">
      <xdr:nvSpPr>
        <xdr:cNvPr id="94" name="楕円 93"/>
        <xdr:cNvSpPr/>
      </xdr:nvSpPr>
      <xdr:spPr>
        <a:xfrm>
          <a:off x="2857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120831</xdr:rowOff>
    </xdr:from>
    <xdr:to>
      <xdr:col>19</xdr:col>
      <xdr:colOff>177800</xdr:colOff>
      <xdr:row>61</xdr:row>
      <xdr:rowOff>155122</xdr:rowOff>
    </xdr:to>
    <xdr:cxnSp macro="">
      <xdr:nvCxnSpPr>
        <xdr:cNvPr id="95" name="直線コネクタ 94"/>
        <xdr:cNvCxnSpPr/>
      </xdr:nvCxnSpPr>
      <xdr:spPr>
        <a:xfrm>
          <a:off x="2908300" y="1057928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39007</xdr:rowOff>
    </xdr:from>
    <xdr:to>
      <xdr:col>10</xdr:col>
      <xdr:colOff>165100</xdr:colOff>
      <xdr:row>63</xdr:row>
      <xdr:rowOff>140607</xdr:rowOff>
    </xdr:to>
    <xdr:sp macro="" textlink="">
      <xdr:nvSpPr>
        <xdr:cNvPr id="96" name="楕円 95"/>
        <xdr:cNvSpPr/>
      </xdr:nvSpPr>
      <xdr:spPr>
        <a:xfrm>
          <a:off x="1968500" y="1084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63</xdr:row>
      <xdr:rowOff>89807</xdr:rowOff>
    </xdr:to>
    <xdr:cxnSp macro="">
      <xdr:nvCxnSpPr>
        <xdr:cNvPr id="97" name="直線コネクタ 96"/>
        <xdr:cNvCxnSpPr/>
      </xdr:nvCxnSpPr>
      <xdr:spPr>
        <a:xfrm flipV="1">
          <a:off x="2019300" y="10579281"/>
          <a:ext cx="889000" cy="31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171269</xdr:rowOff>
    </xdr:from>
    <xdr:to>
      <xdr:col>6</xdr:col>
      <xdr:colOff>38100</xdr:colOff>
      <xdr:row>61</xdr:row>
      <xdr:rowOff>101419</xdr:rowOff>
    </xdr:to>
    <xdr:sp macro="" textlink="">
      <xdr:nvSpPr>
        <xdr:cNvPr id="98" name="楕円 97"/>
        <xdr:cNvSpPr/>
      </xdr:nvSpPr>
      <xdr:spPr>
        <a:xfrm>
          <a:off x="1079500" y="104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50619</xdr:rowOff>
    </xdr:from>
    <xdr:to>
      <xdr:col>10</xdr:col>
      <xdr:colOff>114300</xdr:colOff>
      <xdr:row>63</xdr:row>
      <xdr:rowOff>89807</xdr:rowOff>
    </xdr:to>
    <xdr:cxnSp macro="">
      <xdr:nvCxnSpPr>
        <xdr:cNvPr id="99" name="直線コネクタ 98"/>
        <xdr:cNvCxnSpPr/>
      </xdr:nvCxnSpPr>
      <xdr:spPr>
        <a:xfrm>
          <a:off x="1130300" y="10509069"/>
          <a:ext cx="889000" cy="38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98351</xdr:rowOff>
    </xdr:from>
    <xdr:ext cx="405111" cy="259045"/>
    <xdr:sp macro="" textlink="">
      <xdr:nvSpPr>
        <xdr:cNvPr id="100" name="n_1aveValue【体育館・プール】&#10;有形固定資産減価償却率"/>
        <xdr:cNvSpPr txBox="1"/>
      </xdr:nvSpPr>
      <xdr:spPr>
        <a:xfrm>
          <a:off x="3582044" y="1021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101617</xdr:rowOff>
    </xdr:from>
    <xdr:ext cx="405111" cy="259045"/>
    <xdr:sp macro="" textlink="">
      <xdr:nvSpPr>
        <xdr:cNvPr id="101" name="n_2aveValue【体育館・プール】&#10;有形固定資産減価償却率"/>
        <xdr:cNvSpPr txBox="1"/>
      </xdr:nvSpPr>
      <xdr:spPr>
        <a:xfrm>
          <a:off x="2705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102" name="n_3aveValue【体育館・プー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25599</xdr:rowOff>
    </xdr:from>
    <xdr:ext cx="405111" cy="259045"/>
    <xdr:sp macro="" textlink="">
      <xdr:nvSpPr>
        <xdr:cNvPr id="104" name="n_1mainValue【体育館・プール】&#10;有形固定資産減価償却率"/>
        <xdr:cNvSpPr txBox="1"/>
      </xdr:nvSpPr>
      <xdr:spPr>
        <a:xfrm>
          <a:off x="3582044"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162758</xdr:rowOff>
    </xdr:from>
    <xdr:ext cx="405111" cy="259045"/>
    <xdr:sp macro="" textlink="">
      <xdr:nvSpPr>
        <xdr:cNvPr id="105" name="n_2mainValue【体育館・プール】&#10;有形固定資産減価償却率"/>
        <xdr:cNvSpPr txBox="1"/>
      </xdr:nvSpPr>
      <xdr:spPr>
        <a:xfrm>
          <a:off x="2705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131734</xdr:rowOff>
    </xdr:from>
    <xdr:ext cx="405111" cy="259045"/>
    <xdr:sp macro="" textlink="">
      <xdr:nvSpPr>
        <xdr:cNvPr id="106" name="n_3mainValue【体育館・プール】&#10;有形固定資産減価償却率"/>
        <xdr:cNvSpPr txBox="1"/>
      </xdr:nvSpPr>
      <xdr:spPr>
        <a:xfrm>
          <a:off x="1816744" y="10933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117946</xdr:rowOff>
    </xdr:from>
    <xdr:ext cx="405111" cy="259045"/>
    <xdr:sp macro="" textlink="">
      <xdr:nvSpPr>
        <xdr:cNvPr id="107" name="n_4mainValue【体育館・プール】&#10;有形固定資産減価償却率"/>
        <xdr:cNvSpPr txBox="1"/>
      </xdr:nvSpPr>
      <xdr:spPr>
        <a:xfrm>
          <a:off x="927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66929</xdr:rowOff>
    </xdr:from>
    <xdr:to>
      <xdr:col>55</xdr:col>
      <xdr:colOff>50800</xdr:colOff>
      <xdr:row>56</xdr:row>
      <xdr:rowOff>168529</xdr:rowOff>
    </xdr:to>
    <xdr:sp macro="" textlink="">
      <xdr:nvSpPr>
        <xdr:cNvPr id="143" name="楕円 142"/>
        <xdr:cNvSpPr/>
      </xdr:nvSpPr>
      <xdr:spPr>
        <a:xfrm>
          <a:off x="10426700" y="966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153306</xdr:rowOff>
    </xdr:from>
    <xdr:ext cx="469744" cy="259045"/>
    <xdr:sp macro="" textlink="">
      <xdr:nvSpPr>
        <xdr:cNvPr id="144" name="【体育館・プール】&#10;一人当たり面積該当値テキスト"/>
        <xdr:cNvSpPr txBox="1"/>
      </xdr:nvSpPr>
      <xdr:spPr>
        <a:xfrm>
          <a:off x="10515600" y="958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88646</xdr:rowOff>
    </xdr:from>
    <xdr:to>
      <xdr:col>50</xdr:col>
      <xdr:colOff>165100</xdr:colOff>
      <xdr:row>57</xdr:row>
      <xdr:rowOff>18796</xdr:rowOff>
    </xdr:to>
    <xdr:sp macro="" textlink="">
      <xdr:nvSpPr>
        <xdr:cNvPr id="145" name="楕円 144"/>
        <xdr:cNvSpPr/>
      </xdr:nvSpPr>
      <xdr:spPr>
        <a:xfrm>
          <a:off x="9588500" y="96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117729</xdr:rowOff>
    </xdr:from>
    <xdr:to>
      <xdr:col>55</xdr:col>
      <xdr:colOff>0</xdr:colOff>
      <xdr:row>56</xdr:row>
      <xdr:rowOff>139446</xdr:rowOff>
    </xdr:to>
    <xdr:cxnSp macro="">
      <xdr:nvCxnSpPr>
        <xdr:cNvPr id="146" name="直線コネクタ 145"/>
        <xdr:cNvCxnSpPr/>
      </xdr:nvCxnSpPr>
      <xdr:spPr>
        <a:xfrm flipV="1">
          <a:off x="9639300" y="9718929"/>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113792</xdr:rowOff>
    </xdr:from>
    <xdr:to>
      <xdr:col>46</xdr:col>
      <xdr:colOff>38100</xdr:colOff>
      <xdr:row>57</xdr:row>
      <xdr:rowOff>43942</xdr:rowOff>
    </xdr:to>
    <xdr:sp macro="" textlink="">
      <xdr:nvSpPr>
        <xdr:cNvPr id="147" name="楕円 146"/>
        <xdr:cNvSpPr/>
      </xdr:nvSpPr>
      <xdr:spPr>
        <a:xfrm>
          <a:off x="8699500" y="971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139446</xdr:rowOff>
    </xdr:from>
    <xdr:to>
      <xdr:col>50</xdr:col>
      <xdr:colOff>114300</xdr:colOff>
      <xdr:row>56</xdr:row>
      <xdr:rowOff>164592</xdr:rowOff>
    </xdr:to>
    <xdr:cxnSp macro="">
      <xdr:nvCxnSpPr>
        <xdr:cNvPr id="148" name="直線コネクタ 147"/>
        <xdr:cNvCxnSpPr/>
      </xdr:nvCxnSpPr>
      <xdr:spPr>
        <a:xfrm flipV="1">
          <a:off x="8750300" y="97406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79502</xdr:rowOff>
    </xdr:from>
    <xdr:to>
      <xdr:col>41</xdr:col>
      <xdr:colOff>101600</xdr:colOff>
      <xdr:row>63</xdr:row>
      <xdr:rowOff>9652</xdr:rowOff>
    </xdr:to>
    <xdr:sp macro="" textlink="">
      <xdr:nvSpPr>
        <xdr:cNvPr id="149" name="楕円 148"/>
        <xdr:cNvSpPr/>
      </xdr:nvSpPr>
      <xdr:spPr>
        <a:xfrm>
          <a:off x="7810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164592</xdr:rowOff>
    </xdr:from>
    <xdr:to>
      <xdr:col>45</xdr:col>
      <xdr:colOff>177800</xdr:colOff>
      <xdr:row>62</xdr:row>
      <xdr:rowOff>130302</xdr:rowOff>
    </xdr:to>
    <xdr:cxnSp macro="">
      <xdr:nvCxnSpPr>
        <xdr:cNvPr id="150" name="直線コネクタ 149"/>
        <xdr:cNvCxnSpPr/>
      </xdr:nvCxnSpPr>
      <xdr:spPr>
        <a:xfrm flipV="1">
          <a:off x="7861300" y="9765792"/>
          <a:ext cx="889000" cy="994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129794</xdr:rowOff>
    </xdr:from>
    <xdr:to>
      <xdr:col>36</xdr:col>
      <xdr:colOff>165100</xdr:colOff>
      <xdr:row>59</xdr:row>
      <xdr:rowOff>59944</xdr:rowOff>
    </xdr:to>
    <xdr:sp macro="" textlink="">
      <xdr:nvSpPr>
        <xdr:cNvPr id="151" name="楕円 150"/>
        <xdr:cNvSpPr/>
      </xdr:nvSpPr>
      <xdr:spPr>
        <a:xfrm>
          <a:off x="6921500" y="1007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9144</xdr:rowOff>
    </xdr:from>
    <xdr:to>
      <xdr:col>41</xdr:col>
      <xdr:colOff>50800</xdr:colOff>
      <xdr:row>62</xdr:row>
      <xdr:rowOff>130302</xdr:rowOff>
    </xdr:to>
    <xdr:cxnSp macro="">
      <xdr:nvCxnSpPr>
        <xdr:cNvPr id="152" name="直線コネクタ 151"/>
        <xdr:cNvCxnSpPr/>
      </xdr:nvCxnSpPr>
      <xdr:spPr>
        <a:xfrm>
          <a:off x="6972300" y="10124694"/>
          <a:ext cx="889000" cy="63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100474</xdr:rowOff>
    </xdr:from>
    <xdr:ext cx="469744" cy="259045"/>
    <xdr:sp macro="" textlink="">
      <xdr:nvSpPr>
        <xdr:cNvPr id="155" name="n_3aveValue【体育館・プール】&#10;一人当たり面積"/>
        <xdr:cNvSpPr txBox="1"/>
      </xdr:nvSpPr>
      <xdr:spPr>
        <a:xfrm>
          <a:off x="7626427" y="10216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156" name="n_4aveValue【体育館・プール】&#10;一人当たり面積"/>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55</xdr:row>
      <xdr:rowOff>35323</xdr:rowOff>
    </xdr:from>
    <xdr:ext cx="469744" cy="259045"/>
    <xdr:sp macro="" textlink="">
      <xdr:nvSpPr>
        <xdr:cNvPr id="157" name="n_1mainValue【体育館・プール】&#10;一人当たり面積"/>
        <xdr:cNvSpPr txBox="1"/>
      </xdr:nvSpPr>
      <xdr:spPr>
        <a:xfrm>
          <a:off x="9391727" y="946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60469</xdr:rowOff>
    </xdr:from>
    <xdr:ext cx="469744" cy="259045"/>
    <xdr:sp macro="" textlink="">
      <xdr:nvSpPr>
        <xdr:cNvPr id="158" name="n_2mainValue【体育館・プール】&#10;一人当たり面積"/>
        <xdr:cNvSpPr txBox="1"/>
      </xdr:nvSpPr>
      <xdr:spPr>
        <a:xfrm>
          <a:off x="8515427" y="949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779</xdr:rowOff>
    </xdr:from>
    <xdr:ext cx="469744" cy="259045"/>
    <xdr:sp macro="" textlink="">
      <xdr:nvSpPr>
        <xdr:cNvPr id="159" name="n_3mainValue【体育館・プール】&#10;一人当たり面積"/>
        <xdr:cNvSpPr txBox="1"/>
      </xdr:nvSpPr>
      <xdr:spPr>
        <a:xfrm>
          <a:off x="76264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76471</xdr:rowOff>
    </xdr:from>
    <xdr:ext cx="469744" cy="259045"/>
    <xdr:sp macro="" textlink="">
      <xdr:nvSpPr>
        <xdr:cNvPr id="160" name="n_4mainValue【体育館・プール】&#10;一人当たり面積"/>
        <xdr:cNvSpPr txBox="1"/>
      </xdr:nvSpPr>
      <xdr:spPr>
        <a:xfrm>
          <a:off x="6737427" y="9849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2" name="直線コネクタ 1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3" name="テキスト ボックス 1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4" name="直線コネクタ 1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5" name="テキスト ボックス 1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6" name="直線コネクタ 1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77" name="テキスト ボックス 1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78" name="直線コネクタ 1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79" name="テキスト ボックス 1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0" name="直線コネクタ 1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1" name="テキスト ボックス 1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2" name="直線コネクタ 1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3" name="テキスト ボックス 1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144236</xdr:rowOff>
    </xdr:from>
    <xdr:to>
      <xdr:col>24</xdr:col>
      <xdr:colOff>62865</xdr:colOff>
      <xdr:row>86</xdr:row>
      <xdr:rowOff>168729</xdr:rowOff>
    </xdr:to>
    <xdr:cxnSp macro="">
      <xdr:nvCxnSpPr>
        <xdr:cNvPr id="186" name="直線コネクタ 185"/>
        <xdr:cNvCxnSpPr/>
      </xdr:nvCxnSpPr>
      <xdr:spPr>
        <a:xfrm flipV="1">
          <a:off x="4634865" y="1334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87"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88" name="直線コネクタ 1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90913</xdr:rowOff>
    </xdr:from>
    <xdr:ext cx="340478" cy="259045"/>
    <xdr:sp macro="" textlink="">
      <xdr:nvSpPr>
        <xdr:cNvPr id="189" name="【福祉施設】&#10;有形固定資産減価償却率最大値テキスト"/>
        <xdr:cNvSpPr txBox="1"/>
      </xdr:nvSpPr>
      <xdr:spPr>
        <a:xfrm>
          <a:off x="4673600" y="1312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144236</xdr:rowOff>
    </xdr:from>
    <xdr:to>
      <xdr:col>24</xdr:col>
      <xdr:colOff>152400</xdr:colOff>
      <xdr:row>77</xdr:row>
      <xdr:rowOff>144236</xdr:rowOff>
    </xdr:to>
    <xdr:cxnSp macro="">
      <xdr:nvCxnSpPr>
        <xdr:cNvPr id="190" name="直線コネクタ 189"/>
        <xdr:cNvCxnSpPr/>
      </xdr:nvCxnSpPr>
      <xdr:spPr>
        <a:xfrm>
          <a:off x="4546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16346</xdr:rowOff>
    </xdr:from>
    <xdr:ext cx="405111" cy="259045"/>
    <xdr:sp macro="" textlink="">
      <xdr:nvSpPr>
        <xdr:cNvPr id="191" name="【福祉施設】&#10;有形固定資産減価償却率平均値テキスト"/>
        <xdr:cNvSpPr txBox="1"/>
      </xdr:nvSpPr>
      <xdr:spPr>
        <a:xfrm>
          <a:off x="4673600" y="140752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37919</xdr:rowOff>
    </xdr:from>
    <xdr:to>
      <xdr:col>24</xdr:col>
      <xdr:colOff>114300</xdr:colOff>
      <xdr:row>82</xdr:row>
      <xdr:rowOff>139519</xdr:rowOff>
    </xdr:to>
    <xdr:sp macro="" textlink="">
      <xdr:nvSpPr>
        <xdr:cNvPr id="192" name="フローチャート: 判断 191"/>
        <xdr:cNvSpPr/>
      </xdr:nvSpPr>
      <xdr:spPr>
        <a:xfrm>
          <a:off x="45847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137523</xdr:rowOff>
    </xdr:from>
    <xdr:to>
      <xdr:col>20</xdr:col>
      <xdr:colOff>38100</xdr:colOff>
      <xdr:row>82</xdr:row>
      <xdr:rowOff>67673</xdr:rowOff>
    </xdr:to>
    <xdr:sp macro="" textlink="">
      <xdr:nvSpPr>
        <xdr:cNvPr id="193" name="フローチャート: 判断 192"/>
        <xdr:cNvSpPr/>
      </xdr:nvSpPr>
      <xdr:spPr>
        <a:xfrm>
          <a:off x="3746500" y="1402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130992</xdr:rowOff>
    </xdr:from>
    <xdr:to>
      <xdr:col>15</xdr:col>
      <xdr:colOff>101600</xdr:colOff>
      <xdr:row>82</xdr:row>
      <xdr:rowOff>61142</xdr:rowOff>
    </xdr:to>
    <xdr:sp macro="" textlink="">
      <xdr:nvSpPr>
        <xdr:cNvPr id="194" name="フローチャート: 判断 193"/>
        <xdr:cNvSpPr/>
      </xdr:nvSpPr>
      <xdr:spPr>
        <a:xfrm>
          <a:off x="2857500" y="1401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155484</xdr:rowOff>
    </xdr:from>
    <xdr:to>
      <xdr:col>10</xdr:col>
      <xdr:colOff>165100</xdr:colOff>
      <xdr:row>82</xdr:row>
      <xdr:rowOff>85634</xdr:rowOff>
    </xdr:to>
    <xdr:sp macro="" textlink="">
      <xdr:nvSpPr>
        <xdr:cNvPr id="195" name="フローチャート: 判断 194"/>
        <xdr:cNvSpPr/>
      </xdr:nvSpPr>
      <xdr:spPr>
        <a:xfrm>
          <a:off x="1968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29755</xdr:rowOff>
    </xdr:from>
    <xdr:to>
      <xdr:col>6</xdr:col>
      <xdr:colOff>38100</xdr:colOff>
      <xdr:row>82</xdr:row>
      <xdr:rowOff>131355</xdr:rowOff>
    </xdr:to>
    <xdr:sp macro="" textlink="">
      <xdr:nvSpPr>
        <xdr:cNvPr id="196" name="フローチャート: 判断 195"/>
        <xdr:cNvSpPr/>
      </xdr:nvSpPr>
      <xdr:spPr>
        <a:xfrm>
          <a:off x="1079500" y="1408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93436</xdr:rowOff>
    </xdr:from>
    <xdr:to>
      <xdr:col>24</xdr:col>
      <xdr:colOff>114300</xdr:colOff>
      <xdr:row>78</xdr:row>
      <xdr:rowOff>23586</xdr:rowOff>
    </xdr:to>
    <xdr:sp macro="" textlink="">
      <xdr:nvSpPr>
        <xdr:cNvPr id="202" name="楕円 201"/>
        <xdr:cNvSpPr/>
      </xdr:nvSpPr>
      <xdr:spPr>
        <a:xfrm>
          <a:off x="4584700" y="1329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46463</xdr:rowOff>
    </xdr:from>
    <xdr:ext cx="340478" cy="259045"/>
    <xdr:sp macro="" textlink="">
      <xdr:nvSpPr>
        <xdr:cNvPr id="203" name="【福祉施設】&#10;有形固定資産減価償却率該当値テキスト"/>
        <xdr:cNvSpPr txBox="1"/>
      </xdr:nvSpPr>
      <xdr:spPr>
        <a:xfrm>
          <a:off x="4673600" y="13248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60779</xdr:rowOff>
    </xdr:from>
    <xdr:to>
      <xdr:col>20</xdr:col>
      <xdr:colOff>38100</xdr:colOff>
      <xdr:row>77</xdr:row>
      <xdr:rowOff>162379</xdr:rowOff>
    </xdr:to>
    <xdr:sp macro="" textlink="">
      <xdr:nvSpPr>
        <xdr:cNvPr id="204" name="楕円 203"/>
        <xdr:cNvSpPr/>
      </xdr:nvSpPr>
      <xdr:spPr>
        <a:xfrm>
          <a:off x="3746500" y="1326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111579</xdr:rowOff>
    </xdr:from>
    <xdr:to>
      <xdr:col>24</xdr:col>
      <xdr:colOff>63500</xdr:colOff>
      <xdr:row>77</xdr:row>
      <xdr:rowOff>144236</xdr:rowOff>
    </xdr:to>
    <xdr:cxnSp macro="">
      <xdr:nvCxnSpPr>
        <xdr:cNvPr id="205" name="直線コネクタ 204"/>
        <xdr:cNvCxnSpPr/>
      </xdr:nvCxnSpPr>
      <xdr:spPr>
        <a:xfrm>
          <a:off x="3797300" y="133132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206" name="楕円 205"/>
        <xdr:cNvSpPr/>
      </xdr:nvSpPr>
      <xdr:spPr>
        <a:xfrm>
          <a:off x="107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58800</xdr:rowOff>
    </xdr:from>
    <xdr:ext cx="405111" cy="259045"/>
    <xdr:sp macro="" textlink="">
      <xdr:nvSpPr>
        <xdr:cNvPr id="207" name="n_1aveValue【福祉施設】&#10;有形固定資産減価償却率"/>
        <xdr:cNvSpPr txBox="1"/>
      </xdr:nvSpPr>
      <xdr:spPr>
        <a:xfrm>
          <a:off x="3582044" y="1411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77669</xdr:rowOff>
    </xdr:from>
    <xdr:ext cx="405111" cy="259045"/>
    <xdr:sp macro="" textlink="">
      <xdr:nvSpPr>
        <xdr:cNvPr id="208" name="n_2aveValue【福祉施設】&#10;有形固定資産減価償却率"/>
        <xdr:cNvSpPr txBox="1"/>
      </xdr:nvSpPr>
      <xdr:spPr>
        <a:xfrm>
          <a:off x="2705744" y="1379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102161</xdr:rowOff>
    </xdr:from>
    <xdr:ext cx="405111" cy="259045"/>
    <xdr:sp macro="" textlink="">
      <xdr:nvSpPr>
        <xdr:cNvPr id="209" name="n_3aveValue【福祉施設】&#10;有形固定資産減価償却率"/>
        <xdr:cNvSpPr txBox="1"/>
      </xdr:nvSpPr>
      <xdr:spPr>
        <a:xfrm>
          <a:off x="1816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147882</xdr:rowOff>
    </xdr:from>
    <xdr:ext cx="405111" cy="259045"/>
    <xdr:sp macro="" textlink="">
      <xdr:nvSpPr>
        <xdr:cNvPr id="210" name="n_4aveValue【福祉施設】&#10;有形固定資産減価償却率"/>
        <xdr:cNvSpPr txBox="1"/>
      </xdr:nvSpPr>
      <xdr:spPr>
        <a:xfrm>
          <a:off x="927744" y="1386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7456</xdr:rowOff>
    </xdr:from>
    <xdr:ext cx="340478" cy="259045"/>
    <xdr:sp macro="" textlink="">
      <xdr:nvSpPr>
        <xdr:cNvPr id="211" name="n_1mainValue【福祉施設】&#10;有形固定資産減価償却率"/>
        <xdr:cNvSpPr txBox="1"/>
      </xdr:nvSpPr>
      <xdr:spPr>
        <a:xfrm>
          <a:off x="3614361" y="130376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212" name="n_4mainValue【福祉施設】&#10;有形固定資産減価償却率"/>
        <xdr:cNvSpPr txBox="1"/>
      </xdr:nvSpPr>
      <xdr:spPr>
        <a:xfrm>
          <a:off x="927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3" name="正方形/長方形 21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4" name="正方形/長方形 21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5" name="正方形/長方形 21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6" name="正方形/長方形 21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7" name="正方形/長方形 21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8" name="正方形/長方形 21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9" name="正方形/長方形 21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0" name="正方形/長方形 21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1" name="テキスト ボックス 22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2" name="直線コネクタ 22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3" name="直線コネクタ 22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24" name="テキスト ボックス 22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25" name="直線コネクタ 22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26" name="テキスト ボックス 22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27" name="直線コネクタ 22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28" name="テキスト ボックス 22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29" name="直線コネクタ 22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0" name="テキスト ボックス 22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2" name="テキスト ボックス 23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25755</xdr:rowOff>
    </xdr:from>
    <xdr:to>
      <xdr:col>54</xdr:col>
      <xdr:colOff>189865</xdr:colOff>
      <xdr:row>86</xdr:row>
      <xdr:rowOff>36271</xdr:rowOff>
    </xdr:to>
    <xdr:cxnSp macro="">
      <xdr:nvCxnSpPr>
        <xdr:cNvPr id="234" name="直線コネクタ 233"/>
        <xdr:cNvCxnSpPr/>
      </xdr:nvCxnSpPr>
      <xdr:spPr>
        <a:xfrm flipV="1">
          <a:off x="10476865" y="13398855"/>
          <a:ext cx="0" cy="138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35"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36" name="直線コネクタ 235"/>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143882</xdr:rowOff>
    </xdr:from>
    <xdr:ext cx="469744" cy="259045"/>
    <xdr:sp macro="" textlink="">
      <xdr:nvSpPr>
        <xdr:cNvPr id="237" name="【福祉施設】&#10;一人当たり面積最大値テキスト"/>
        <xdr:cNvSpPr txBox="1"/>
      </xdr:nvSpPr>
      <xdr:spPr>
        <a:xfrm>
          <a:off x="10515600" y="131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25755</xdr:rowOff>
    </xdr:from>
    <xdr:to>
      <xdr:col>55</xdr:col>
      <xdr:colOff>88900</xdr:colOff>
      <xdr:row>78</xdr:row>
      <xdr:rowOff>25755</xdr:rowOff>
    </xdr:to>
    <xdr:cxnSp macro="">
      <xdr:nvCxnSpPr>
        <xdr:cNvPr id="238" name="直線コネクタ 237"/>
        <xdr:cNvCxnSpPr/>
      </xdr:nvCxnSpPr>
      <xdr:spPr>
        <a:xfrm>
          <a:off x="10388600" y="13398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29836</xdr:rowOff>
    </xdr:from>
    <xdr:ext cx="469744" cy="259045"/>
    <xdr:sp macro="" textlink="">
      <xdr:nvSpPr>
        <xdr:cNvPr id="239" name="【福祉施設】&#10;一人当たり面積平均値テキスト"/>
        <xdr:cNvSpPr txBox="1"/>
      </xdr:nvSpPr>
      <xdr:spPr>
        <a:xfrm>
          <a:off x="10515600" y="144316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6959</xdr:rowOff>
    </xdr:from>
    <xdr:to>
      <xdr:col>55</xdr:col>
      <xdr:colOff>50800</xdr:colOff>
      <xdr:row>85</xdr:row>
      <xdr:rowOff>108559</xdr:rowOff>
    </xdr:to>
    <xdr:sp macro="" textlink="">
      <xdr:nvSpPr>
        <xdr:cNvPr id="240" name="フローチャート: 判断 239"/>
        <xdr:cNvSpPr/>
      </xdr:nvSpPr>
      <xdr:spPr>
        <a:xfrm>
          <a:off x="10426700" y="145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147777</xdr:rowOff>
    </xdr:from>
    <xdr:to>
      <xdr:col>50</xdr:col>
      <xdr:colOff>165100</xdr:colOff>
      <xdr:row>85</xdr:row>
      <xdr:rowOff>77927</xdr:rowOff>
    </xdr:to>
    <xdr:sp macro="" textlink="">
      <xdr:nvSpPr>
        <xdr:cNvPr id="241" name="フローチャート: 判断 240"/>
        <xdr:cNvSpPr/>
      </xdr:nvSpPr>
      <xdr:spPr>
        <a:xfrm>
          <a:off x="9588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164236</xdr:rowOff>
    </xdr:from>
    <xdr:to>
      <xdr:col>46</xdr:col>
      <xdr:colOff>38100</xdr:colOff>
      <xdr:row>85</xdr:row>
      <xdr:rowOff>94386</xdr:rowOff>
    </xdr:to>
    <xdr:sp macro="" textlink="">
      <xdr:nvSpPr>
        <xdr:cNvPr id="242" name="フローチャート: 判断 241"/>
        <xdr:cNvSpPr/>
      </xdr:nvSpPr>
      <xdr:spPr>
        <a:xfrm>
          <a:off x="8699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4217</xdr:rowOff>
    </xdr:from>
    <xdr:to>
      <xdr:col>41</xdr:col>
      <xdr:colOff>101600</xdr:colOff>
      <xdr:row>85</xdr:row>
      <xdr:rowOff>105817</xdr:rowOff>
    </xdr:to>
    <xdr:sp macro="" textlink="">
      <xdr:nvSpPr>
        <xdr:cNvPr id="243" name="フローチャート: 判断 242"/>
        <xdr:cNvSpPr/>
      </xdr:nvSpPr>
      <xdr:spPr>
        <a:xfrm>
          <a:off x="7810500" y="1457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155550</xdr:rowOff>
    </xdr:from>
    <xdr:to>
      <xdr:col>36</xdr:col>
      <xdr:colOff>165100</xdr:colOff>
      <xdr:row>85</xdr:row>
      <xdr:rowOff>85700</xdr:rowOff>
    </xdr:to>
    <xdr:sp macro="" textlink="">
      <xdr:nvSpPr>
        <xdr:cNvPr id="244" name="フローチャート: 判断 243"/>
        <xdr:cNvSpPr/>
      </xdr:nvSpPr>
      <xdr:spPr>
        <a:xfrm>
          <a:off x="6921500" y="145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83313</xdr:rowOff>
    </xdr:from>
    <xdr:to>
      <xdr:col>55</xdr:col>
      <xdr:colOff>50800</xdr:colOff>
      <xdr:row>86</xdr:row>
      <xdr:rowOff>13463</xdr:rowOff>
    </xdr:to>
    <xdr:sp macro="" textlink="">
      <xdr:nvSpPr>
        <xdr:cNvPr id="250" name="楕円 249"/>
        <xdr:cNvSpPr/>
      </xdr:nvSpPr>
      <xdr:spPr>
        <a:xfrm>
          <a:off x="104267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169690</xdr:rowOff>
    </xdr:from>
    <xdr:ext cx="469744" cy="259045"/>
    <xdr:sp macro="" textlink="">
      <xdr:nvSpPr>
        <xdr:cNvPr id="251" name="【福祉施設】&#10;一人当たり面積該当値テキスト"/>
        <xdr:cNvSpPr txBox="1"/>
      </xdr:nvSpPr>
      <xdr:spPr>
        <a:xfrm>
          <a:off x="10515600" y="1457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84683</xdr:rowOff>
    </xdr:from>
    <xdr:to>
      <xdr:col>50</xdr:col>
      <xdr:colOff>165100</xdr:colOff>
      <xdr:row>86</xdr:row>
      <xdr:rowOff>14833</xdr:rowOff>
    </xdr:to>
    <xdr:sp macro="" textlink="">
      <xdr:nvSpPr>
        <xdr:cNvPr id="252" name="楕円 251"/>
        <xdr:cNvSpPr/>
      </xdr:nvSpPr>
      <xdr:spPr>
        <a:xfrm>
          <a:off x="9588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134113</xdr:rowOff>
    </xdr:from>
    <xdr:to>
      <xdr:col>55</xdr:col>
      <xdr:colOff>0</xdr:colOff>
      <xdr:row>85</xdr:row>
      <xdr:rowOff>135483</xdr:rowOff>
    </xdr:to>
    <xdr:cxnSp macro="">
      <xdr:nvCxnSpPr>
        <xdr:cNvPr id="253" name="直線コネクタ 252"/>
        <xdr:cNvCxnSpPr/>
      </xdr:nvCxnSpPr>
      <xdr:spPr>
        <a:xfrm flipV="1">
          <a:off x="9639300" y="14707363"/>
          <a:ext cx="8382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97028</xdr:rowOff>
    </xdr:from>
    <xdr:to>
      <xdr:col>36</xdr:col>
      <xdr:colOff>165100</xdr:colOff>
      <xdr:row>86</xdr:row>
      <xdr:rowOff>27178</xdr:rowOff>
    </xdr:to>
    <xdr:sp macro="" textlink="">
      <xdr:nvSpPr>
        <xdr:cNvPr id="254" name="楕円 253"/>
        <xdr:cNvSpPr/>
      </xdr:nvSpPr>
      <xdr:spPr>
        <a:xfrm>
          <a:off x="6921500" y="1467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94454</xdr:rowOff>
    </xdr:from>
    <xdr:ext cx="469744" cy="259045"/>
    <xdr:sp macro="" textlink="">
      <xdr:nvSpPr>
        <xdr:cNvPr id="255" name="n_1aveValue【福祉施設】&#10;一人当たり面積"/>
        <xdr:cNvSpPr txBox="1"/>
      </xdr:nvSpPr>
      <xdr:spPr>
        <a:xfrm>
          <a:off x="93917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110913</xdr:rowOff>
    </xdr:from>
    <xdr:ext cx="469744" cy="259045"/>
    <xdr:sp macro="" textlink="">
      <xdr:nvSpPr>
        <xdr:cNvPr id="256" name="n_2aveValue【福祉施設】&#10;一人当たり面積"/>
        <xdr:cNvSpPr txBox="1"/>
      </xdr:nvSpPr>
      <xdr:spPr>
        <a:xfrm>
          <a:off x="8515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122344</xdr:rowOff>
    </xdr:from>
    <xdr:ext cx="469744" cy="259045"/>
    <xdr:sp macro="" textlink="">
      <xdr:nvSpPr>
        <xdr:cNvPr id="257" name="n_3aveValue【福祉施設】&#10;一人当たり面積"/>
        <xdr:cNvSpPr txBox="1"/>
      </xdr:nvSpPr>
      <xdr:spPr>
        <a:xfrm>
          <a:off x="7626427" y="14352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102227</xdr:rowOff>
    </xdr:from>
    <xdr:ext cx="469744" cy="259045"/>
    <xdr:sp macro="" textlink="">
      <xdr:nvSpPr>
        <xdr:cNvPr id="258" name="n_4aveValue【福祉施設】&#10;一人当たり面積"/>
        <xdr:cNvSpPr txBox="1"/>
      </xdr:nvSpPr>
      <xdr:spPr>
        <a:xfrm>
          <a:off x="6737427" y="1433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5960</xdr:rowOff>
    </xdr:from>
    <xdr:ext cx="469744" cy="259045"/>
    <xdr:sp macro="" textlink="">
      <xdr:nvSpPr>
        <xdr:cNvPr id="259" name="n_1mainValue【福祉施設】&#10;一人当たり面積"/>
        <xdr:cNvSpPr txBox="1"/>
      </xdr:nvSpPr>
      <xdr:spPr>
        <a:xfrm>
          <a:off x="93917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18305</xdr:rowOff>
    </xdr:from>
    <xdr:ext cx="469744" cy="259045"/>
    <xdr:sp macro="" textlink="">
      <xdr:nvSpPr>
        <xdr:cNvPr id="260" name="n_4mainValue【福祉施設】&#10;一人当たり面積"/>
        <xdr:cNvSpPr txBox="1"/>
      </xdr:nvSpPr>
      <xdr:spPr>
        <a:xfrm>
          <a:off x="6737427" y="1476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9" name="テキスト ボックス 26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0" name="直線コネクタ 26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71" name="テキスト ボックス 27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72" name="直線コネクタ 27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73" name="テキスト ボックス 27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74" name="直線コネクタ 27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75" name="テキスト ボックス 27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76" name="直線コネクタ 27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77" name="テキスト ボックス 27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78" name="直線コネクタ 27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79" name="テキスト ボックス 27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0" name="直線コネクタ 27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81" name="テキスト ボックス 28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82" name="直線コネクタ 28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83" name="テキスト ボックス 28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4" name="直線コネクタ 28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77832</xdr:rowOff>
    </xdr:from>
    <xdr:to>
      <xdr:col>24</xdr:col>
      <xdr:colOff>62865</xdr:colOff>
      <xdr:row>108</xdr:row>
      <xdr:rowOff>108857</xdr:rowOff>
    </xdr:to>
    <xdr:cxnSp macro="">
      <xdr:nvCxnSpPr>
        <xdr:cNvPr id="286" name="直線コネクタ 285"/>
        <xdr:cNvCxnSpPr/>
      </xdr:nvCxnSpPr>
      <xdr:spPr>
        <a:xfrm flipV="1">
          <a:off x="4634865" y="17222832"/>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405111" cy="259045"/>
    <xdr:sp macro="" textlink="">
      <xdr:nvSpPr>
        <xdr:cNvPr id="287" name="【市民会館】&#10;有形固定資産減価償却率最小値テキスト"/>
        <xdr:cNvSpPr txBox="1"/>
      </xdr:nvSpPr>
      <xdr:spPr>
        <a:xfrm>
          <a:off x="4673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88" name="直線コネクタ 287"/>
        <xdr:cNvCxnSpPr/>
      </xdr:nvCxnSpPr>
      <xdr:spPr>
        <a:xfrm>
          <a:off x="4546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24509</xdr:rowOff>
    </xdr:from>
    <xdr:ext cx="340478" cy="259045"/>
    <xdr:sp macro="" textlink="">
      <xdr:nvSpPr>
        <xdr:cNvPr id="289" name="【市民会館】&#10;有形固定資産減価償却率最大値テキスト"/>
        <xdr:cNvSpPr txBox="1"/>
      </xdr:nvSpPr>
      <xdr:spPr>
        <a:xfrm>
          <a:off x="4673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77832</xdr:rowOff>
    </xdr:from>
    <xdr:to>
      <xdr:col>24</xdr:col>
      <xdr:colOff>152400</xdr:colOff>
      <xdr:row>100</xdr:row>
      <xdr:rowOff>77832</xdr:rowOff>
    </xdr:to>
    <xdr:cxnSp macro="">
      <xdr:nvCxnSpPr>
        <xdr:cNvPr id="290" name="直線コネクタ 289"/>
        <xdr:cNvCxnSpPr/>
      </xdr:nvCxnSpPr>
      <xdr:spPr>
        <a:xfrm>
          <a:off x="4546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51543</xdr:rowOff>
    </xdr:from>
    <xdr:ext cx="405111" cy="259045"/>
    <xdr:sp macro="" textlink="">
      <xdr:nvSpPr>
        <xdr:cNvPr id="291" name="【市民会館】&#10;有形固定資産減価償却率平均値テキスト"/>
        <xdr:cNvSpPr txBox="1"/>
      </xdr:nvSpPr>
      <xdr:spPr>
        <a:xfrm>
          <a:off x="4673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292" name="フローチャート: 判断 291"/>
        <xdr:cNvSpPr/>
      </xdr:nvSpPr>
      <xdr:spPr>
        <a:xfrm>
          <a:off x="4584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10705</xdr:rowOff>
    </xdr:from>
    <xdr:to>
      <xdr:col>20</xdr:col>
      <xdr:colOff>38100</xdr:colOff>
      <xdr:row>105</xdr:row>
      <xdr:rowOff>112305</xdr:rowOff>
    </xdr:to>
    <xdr:sp macro="" textlink="">
      <xdr:nvSpPr>
        <xdr:cNvPr id="293" name="フローチャート: 判断 292"/>
        <xdr:cNvSpPr/>
      </xdr:nvSpPr>
      <xdr:spPr>
        <a:xfrm>
          <a:off x="3746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133169</xdr:rowOff>
    </xdr:from>
    <xdr:to>
      <xdr:col>15</xdr:col>
      <xdr:colOff>101600</xdr:colOff>
      <xdr:row>105</xdr:row>
      <xdr:rowOff>63319</xdr:rowOff>
    </xdr:to>
    <xdr:sp macro="" textlink="">
      <xdr:nvSpPr>
        <xdr:cNvPr id="294" name="フローチャート: 判断 293"/>
        <xdr:cNvSpPr/>
      </xdr:nvSpPr>
      <xdr:spPr>
        <a:xfrm>
          <a:off x="28575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98879</xdr:rowOff>
    </xdr:from>
    <xdr:to>
      <xdr:col>10</xdr:col>
      <xdr:colOff>165100</xdr:colOff>
      <xdr:row>105</xdr:row>
      <xdr:rowOff>29029</xdr:rowOff>
    </xdr:to>
    <xdr:sp macro="" textlink="">
      <xdr:nvSpPr>
        <xdr:cNvPr id="295" name="フローチャート: 判断 294"/>
        <xdr:cNvSpPr/>
      </xdr:nvSpPr>
      <xdr:spPr>
        <a:xfrm>
          <a:off x="1968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18869</xdr:rowOff>
    </xdr:from>
    <xdr:to>
      <xdr:col>6</xdr:col>
      <xdr:colOff>38100</xdr:colOff>
      <xdr:row>104</xdr:row>
      <xdr:rowOff>120469</xdr:rowOff>
    </xdr:to>
    <xdr:sp macro="" textlink="">
      <xdr:nvSpPr>
        <xdr:cNvPr id="296" name="フローチャート: 判断 295"/>
        <xdr:cNvSpPr/>
      </xdr:nvSpPr>
      <xdr:spPr>
        <a:xfrm>
          <a:off x="1079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7" name="テキスト ボックス 29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8" name="テキスト ボックス 29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9" name="テキスト ボックス 29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0" name="テキスト ボックス 29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01" name="テキスト ボックス 30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62956</xdr:rowOff>
    </xdr:from>
    <xdr:to>
      <xdr:col>24</xdr:col>
      <xdr:colOff>114300</xdr:colOff>
      <xdr:row>105</xdr:row>
      <xdr:rowOff>164556</xdr:rowOff>
    </xdr:to>
    <xdr:sp macro="" textlink="">
      <xdr:nvSpPr>
        <xdr:cNvPr id="302" name="楕円 301"/>
        <xdr:cNvSpPr/>
      </xdr:nvSpPr>
      <xdr:spPr>
        <a:xfrm>
          <a:off x="4584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41383</xdr:rowOff>
    </xdr:from>
    <xdr:ext cx="405111" cy="259045"/>
    <xdr:sp macro="" textlink="">
      <xdr:nvSpPr>
        <xdr:cNvPr id="303" name="【市民会館】&#10;有形固定資産減価償却率該当値テキスト"/>
        <xdr:cNvSpPr txBox="1"/>
      </xdr:nvSpPr>
      <xdr:spPr>
        <a:xfrm>
          <a:off x="4673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27032</xdr:rowOff>
    </xdr:from>
    <xdr:to>
      <xdr:col>20</xdr:col>
      <xdr:colOff>38100</xdr:colOff>
      <xdr:row>105</xdr:row>
      <xdr:rowOff>128632</xdr:rowOff>
    </xdr:to>
    <xdr:sp macro="" textlink="">
      <xdr:nvSpPr>
        <xdr:cNvPr id="304" name="楕円 303"/>
        <xdr:cNvSpPr/>
      </xdr:nvSpPr>
      <xdr:spPr>
        <a:xfrm>
          <a:off x="3746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105</xdr:row>
      <xdr:rowOff>113756</xdr:rowOff>
    </xdr:to>
    <xdr:cxnSp macro="">
      <xdr:nvCxnSpPr>
        <xdr:cNvPr id="305" name="直線コネクタ 304"/>
        <xdr:cNvCxnSpPr/>
      </xdr:nvCxnSpPr>
      <xdr:spPr>
        <a:xfrm>
          <a:off x="3797300" y="180800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162561</xdr:rowOff>
    </xdr:from>
    <xdr:to>
      <xdr:col>15</xdr:col>
      <xdr:colOff>101600</xdr:colOff>
      <xdr:row>105</xdr:row>
      <xdr:rowOff>92711</xdr:rowOff>
    </xdr:to>
    <xdr:sp macro="" textlink="">
      <xdr:nvSpPr>
        <xdr:cNvPr id="306" name="楕円 305"/>
        <xdr:cNvSpPr/>
      </xdr:nvSpPr>
      <xdr:spPr>
        <a:xfrm>
          <a:off x="2857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41911</xdr:rowOff>
    </xdr:from>
    <xdr:to>
      <xdr:col>19</xdr:col>
      <xdr:colOff>177800</xdr:colOff>
      <xdr:row>105</xdr:row>
      <xdr:rowOff>77832</xdr:rowOff>
    </xdr:to>
    <xdr:cxnSp macro="">
      <xdr:nvCxnSpPr>
        <xdr:cNvPr id="307" name="直線コネクタ 306"/>
        <xdr:cNvCxnSpPr/>
      </xdr:nvCxnSpPr>
      <xdr:spPr>
        <a:xfrm>
          <a:off x="2908300" y="180441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134801</xdr:rowOff>
    </xdr:from>
    <xdr:to>
      <xdr:col>10</xdr:col>
      <xdr:colOff>165100</xdr:colOff>
      <xdr:row>105</xdr:row>
      <xdr:rowOff>64951</xdr:rowOff>
    </xdr:to>
    <xdr:sp macro="" textlink="">
      <xdr:nvSpPr>
        <xdr:cNvPr id="308" name="楕円 307"/>
        <xdr:cNvSpPr/>
      </xdr:nvSpPr>
      <xdr:spPr>
        <a:xfrm>
          <a:off x="1968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14151</xdr:rowOff>
    </xdr:from>
    <xdr:to>
      <xdr:col>15</xdr:col>
      <xdr:colOff>50800</xdr:colOff>
      <xdr:row>105</xdr:row>
      <xdr:rowOff>41911</xdr:rowOff>
    </xdr:to>
    <xdr:cxnSp macro="">
      <xdr:nvCxnSpPr>
        <xdr:cNvPr id="309" name="直線コネクタ 308"/>
        <xdr:cNvCxnSpPr/>
      </xdr:nvCxnSpPr>
      <xdr:spPr>
        <a:xfrm>
          <a:off x="2019300" y="1801640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74386</xdr:rowOff>
    </xdr:from>
    <xdr:to>
      <xdr:col>6</xdr:col>
      <xdr:colOff>38100</xdr:colOff>
      <xdr:row>106</xdr:row>
      <xdr:rowOff>4536</xdr:rowOff>
    </xdr:to>
    <xdr:sp macro="" textlink="">
      <xdr:nvSpPr>
        <xdr:cNvPr id="310" name="楕円 309"/>
        <xdr:cNvSpPr/>
      </xdr:nvSpPr>
      <xdr:spPr>
        <a:xfrm>
          <a:off x="1079500" y="180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14151</xdr:rowOff>
    </xdr:from>
    <xdr:to>
      <xdr:col>10</xdr:col>
      <xdr:colOff>114300</xdr:colOff>
      <xdr:row>105</xdr:row>
      <xdr:rowOff>125186</xdr:rowOff>
    </xdr:to>
    <xdr:cxnSp macro="">
      <xdr:nvCxnSpPr>
        <xdr:cNvPr id="311" name="直線コネクタ 310"/>
        <xdr:cNvCxnSpPr/>
      </xdr:nvCxnSpPr>
      <xdr:spPr>
        <a:xfrm flipV="1">
          <a:off x="1130300" y="1801640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128832</xdr:rowOff>
    </xdr:from>
    <xdr:ext cx="405111" cy="259045"/>
    <xdr:sp macro="" textlink="">
      <xdr:nvSpPr>
        <xdr:cNvPr id="312" name="n_1aveValue【市民会館】&#10;有形固定資産減価償却率"/>
        <xdr:cNvSpPr txBox="1"/>
      </xdr:nvSpPr>
      <xdr:spPr>
        <a:xfrm>
          <a:off x="3582044" y="1778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79846</xdr:rowOff>
    </xdr:from>
    <xdr:ext cx="405111" cy="259045"/>
    <xdr:sp macro="" textlink="">
      <xdr:nvSpPr>
        <xdr:cNvPr id="313" name="n_2aveValue【市民会館】&#10;有形固定資産減価償却率"/>
        <xdr:cNvSpPr txBox="1"/>
      </xdr:nvSpPr>
      <xdr:spPr>
        <a:xfrm>
          <a:off x="2705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45556</xdr:rowOff>
    </xdr:from>
    <xdr:ext cx="405111" cy="259045"/>
    <xdr:sp macro="" textlink="">
      <xdr:nvSpPr>
        <xdr:cNvPr id="314" name="n_3aveValue【市民会館】&#10;有形固定資産減価償却率"/>
        <xdr:cNvSpPr txBox="1"/>
      </xdr:nvSpPr>
      <xdr:spPr>
        <a:xfrm>
          <a:off x="1816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136996</xdr:rowOff>
    </xdr:from>
    <xdr:ext cx="405111" cy="259045"/>
    <xdr:sp macro="" textlink="">
      <xdr:nvSpPr>
        <xdr:cNvPr id="315" name="n_4aveValue【市民会館】&#10;有形固定資産減価償却率"/>
        <xdr:cNvSpPr txBox="1"/>
      </xdr:nvSpPr>
      <xdr:spPr>
        <a:xfrm>
          <a:off x="927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119759</xdr:rowOff>
    </xdr:from>
    <xdr:ext cx="405111" cy="259045"/>
    <xdr:sp macro="" textlink="">
      <xdr:nvSpPr>
        <xdr:cNvPr id="316" name="n_1mainValue【市民会館】&#10;有形固定資産減価償却率"/>
        <xdr:cNvSpPr txBox="1"/>
      </xdr:nvSpPr>
      <xdr:spPr>
        <a:xfrm>
          <a:off x="35820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83838</xdr:rowOff>
    </xdr:from>
    <xdr:ext cx="405111" cy="259045"/>
    <xdr:sp macro="" textlink="">
      <xdr:nvSpPr>
        <xdr:cNvPr id="317" name="n_2mainValue【市民会館】&#10;有形固定資産減価償却率"/>
        <xdr:cNvSpPr txBox="1"/>
      </xdr:nvSpPr>
      <xdr:spPr>
        <a:xfrm>
          <a:off x="2705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56078</xdr:rowOff>
    </xdr:from>
    <xdr:ext cx="405111" cy="259045"/>
    <xdr:sp macro="" textlink="">
      <xdr:nvSpPr>
        <xdr:cNvPr id="318" name="n_3mainValue【市民会館】&#10;有形固定資産減価償却率"/>
        <xdr:cNvSpPr txBox="1"/>
      </xdr:nvSpPr>
      <xdr:spPr>
        <a:xfrm>
          <a:off x="1816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167113</xdr:rowOff>
    </xdr:from>
    <xdr:ext cx="405111" cy="259045"/>
    <xdr:sp macro="" textlink="">
      <xdr:nvSpPr>
        <xdr:cNvPr id="319" name="n_4mainValue【市民会館】&#10;有形固定資産減価償却率"/>
        <xdr:cNvSpPr txBox="1"/>
      </xdr:nvSpPr>
      <xdr:spPr>
        <a:xfrm>
          <a:off x="927744" y="1816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0" name="正方形/長方形 31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1" name="正方形/長方形 32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2" name="正方形/長方形 32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3" name="正方形/長方形 32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4" name="正方形/長方形 32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5" name="正方形/長方形 32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6" name="正方形/長方形 32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7" name="正方形/長方形 32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8" name="テキスト ボックス 32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9" name="直線コネクタ 32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0" name="直線コネクタ 32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1" name="テキスト ボックス 33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2" name="直線コネクタ 33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3" name="テキスト ボックス 33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4" name="直線コネクタ 33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5" name="テキスト ボックス 33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6" name="直線コネクタ 33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7" name="テキスト ボックス 33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8" name="直線コネクタ 33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9" name="テキスト ボックス 33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0" name="直線コネクタ 33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1" name="テキスト ボックス 34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117348</xdr:rowOff>
    </xdr:from>
    <xdr:to>
      <xdr:col>54</xdr:col>
      <xdr:colOff>189865</xdr:colOff>
      <xdr:row>108</xdr:row>
      <xdr:rowOff>79248</xdr:rowOff>
    </xdr:to>
    <xdr:cxnSp macro="">
      <xdr:nvCxnSpPr>
        <xdr:cNvPr id="343" name="直線コネクタ 342"/>
        <xdr:cNvCxnSpPr/>
      </xdr:nvCxnSpPr>
      <xdr:spPr>
        <a:xfrm flipV="1">
          <a:off x="10476865" y="17605248"/>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83075</xdr:rowOff>
    </xdr:from>
    <xdr:ext cx="469744" cy="259045"/>
    <xdr:sp macro="" textlink="">
      <xdr:nvSpPr>
        <xdr:cNvPr id="344" name="【市民会館】&#10;一人当たり面積最小値テキスト"/>
        <xdr:cNvSpPr txBox="1"/>
      </xdr:nvSpPr>
      <xdr:spPr>
        <a:xfrm>
          <a:off x="10515600" y="1859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79248</xdr:rowOff>
    </xdr:from>
    <xdr:to>
      <xdr:col>55</xdr:col>
      <xdr:colOff>88900</xdr:colOff>
      <xdr:row>108</xdr:row>
      <xdr:rowOff>79248</xdr:rowOff>
    </xdr:to>
    <xdr:cxnSp macro="">
      <xdr:nvCxnSpPr>
        <xdr:cNvPr id="345" name="直線コネクタ 344"/>
        <xdr:cNvCxnSpPr/>
      </xdr:nvCxnSpPr>
      <xdr:spPr>
        <a:xfrm>
          <a:off x="10388600" y="1859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101</xdr:row>
      <xdr:rowOff>64025</xdr:rowOff>
    </xdr:from>
    <xdr:ext cx="469744" cy="259045"/>
    <xdr:sp macro="" textlink="">
      <xdr:nvSpPr>
        <xdr:cNvPr id="346" name="【市民会館】&#10;一人当たり面積最大値テキスト"/>
        <xdr:cNvSpPr txBox="1"/>
      </xdr:nvSpPr>
      <xdr:spPr>
        <a:xfrm>
          <a:off x="10515600" y="17380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117348</xdr:rowOff>
    </xdr:from>
    <xdr:to>
      <xdr:col>55</xdr:col>
      <xdr:colOff>88900</xdr:colOff>
      <xdr:row>102</xdr:row>
      <xdr:rowOff>117348</xdr:rowOff>
    </xdr:to>
    <xdr:cxnSp macro="">
      <xdr:nvCxnSpPr>
        <xdr:cNvPr id="347" name="直線コネクタ 346"/>
        <xdr:cNvCxnSpPr/>
      </xdr:nvCxnSpPr>
      <xdr:spPr>
        <a:xfrm>
          <a:off x="10388600" y="17605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348" name="【市民会館】&#10;一人当たり面積平均値テキスト"/>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49" name="フローチャート: 判断 348"/>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167132</xdr:rowOff>
    </xdr:from>
    <xdr:to>
      <xdr:col>50</xdr:col>
      <xdr:colOff>165100</xdr:colOff>
      <xdr:row>107</xdr:row>
      <xdr:rowOff>97282</xdr:rowOff>
    </xdr:to>
    <xdr:sp macro="" textlink="">
      <xdr:nvSpPr>
        <xdr:cNvPr id="350" name="フローチャート: 判断 349"/>
        <xdr:cNvSpPr/>
      </xdr:nvSpPr>
      <xdr:spPr>
        <a:xfrm>
          <a:off x="9588500" y="1834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132842</xdr:rowOff>
    </xdr:from>
    <xdr:to>
      <xdr:col>46</xdr:col>
      <xdr:colOff>38100</xdr:colOff>
      <xdr:row>107</xdr:row>
      <xdr:rowOff>62992</xdr:rowOff>
    </xdr:to>
    <xdr:sp macro="" textlink="">
      <xdr:nvSpPr>
        <xdr:cNvPr id="351" name="フローチャート: 判断 350"/>
        <xdr:cNvSpPr/>
      </xdr:nvSpPr>
      <xdr:spPr>
        <a:xfrm>
          <a:off x="8699500" y="1830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112268</xdr:rowOff>
    </xdr:from>
    <xdr:to>
      <xdr:col>41</xdr:col>
      <xdr:colOff>101600</xdr:colOff>
      <xdr:row>107</xdr:row>
      <xdr:rowOff>42418</xdr:rowOff>
    </xdr:to>
    <xdr:sp macro="" textlink="">
      <xdr:nvSpPr>
        <xdr:cNvPr id="352" name="フローチャート: 判断 351"/>
        <xdr:cNvSpPr/>
      </xdr:nvSpPr>
      <xdr:spPr>
        <a:xfrm>
          <a:off x="7810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70358</xdr:rowOff>
    </xdr:from>
    <xdr:to>
      <xdr:col>36</xdr:col>
      <xdr:colOff>165100</xdr:colOff>
      <xdr:row>107</xdr:row>
      <xdr:rowOff>508</xdr:rowOff>
    </xdr:to>
    <xdr:sp macro="" textlink="">
      <xdr:nvSpPr>
        <xdr:cNvPr id="353" name="フローチャート: 判断 352"/>
        <xdr:cNvSpPr/>
      </xdr:nvSpPr>
      <xdr:spPr>
        <a:xfrm>
          <a:off x="6921500" y="1824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102</xdr:row>
      <xdr:rowOff>66548</xdr:rowOff>
    </xdr:from>
    <xdr:to>
      <xdr:col>55</xdr:col>
      <xdr:colOff>50800</xdr:colOff>
      <xdr:row>102</xdr:row>
      <xdr:rowOff>168148</xdr:rowOff>
    </xdr:to>
    <xdr:sp macro="" textlink="">
      <xdr:nvSpPr>
        <xdr:cNvPr id="359" name="楕円 358"/>
        <xdr:cNvSpPr/>
      </xdr:nvSpPr>
      <xdr:spPr>
        <a:xfrm>
          <a:off x="10426700" y="1755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102</xdr:row>
      <xdr:rowOff>19575</xdr:rowOff>
    </xdr:from>
    <xdr:ext cx="469744" cy="259045"/>
    <xdr:sp macro="" textlink="">
      <xdr:nvSpPr>
        <xdr:cNvPr id="360" name="【市民会館】&#10;一人当たり面積該当値テキスト"/>
        <xdr:cNvSpPr txBox="1"/>
      </xdr:nvSpPr>
      <xdr:spPr>
        <a:xfrm>
          <a:off x="10515600" y="17507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87122</xdr:rowOff>
    </xdr:from>
    <xdr:to>
      <xdr:col>50</xdr:col>
      <xdr:colOff>165100</xdr:colOff>
      <xdr:row>103</xdr:row>
      <xdr:rowOff>17272</xdr:rowOff>
    </xdr:to>
    <xdr:sp macro="" textlink="">
      <xdr:nvSpPr>
        <xdr:cNvPr id="361" name="楕円 360"/>
        <xdr:cNvSpPr/>
      </xdr:nvSpPr>
      <xdr:spPr>
        <a:xfrm>
          <a:off x="9588500" y="1757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117348</xdr:rowOff>
    </xdr:from>
    <xdr:to>
      <xdr:col>55</xdr:col>
      <xdr:colOff>0</xdr:colOff>
      <xdr:row>102</xdr:row>
      <xdr:rowOff>137922</xdr:rowOff>
    </xdr:to>
    <xdr:cxnSp macro="">
      <xdr:nvCxnSpPr>
        <xdr:cNvPr id="362" name="直線コネクタ 361"/>
        <xdr:cNvCxnSpPr/>
      </xdr:nvCxnSpPr>
      <xdr:spPr>
        <a:xfrm flipV="1">
          <a:off x="9639300" y="1760524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110744</xdr:rowOff>
    </xdr:from>
    <xdr:to>
      <xdr:col>46</xdr:col>
      <xdr:colOff>38100</xdr:colOff>
      <xdr:row>103</xdr:row>
      <xdr:rowOff>40894</xdr:rowOff>
    </xdr:to>
    <xdr:sp macro="" textlink="">
      <xdr:nvSpPr>
        <xdr:cNvPr id="363" name="楕円 362"/>
        <xdr:cNvSpPr/>
      </xdr:nvSpPr>
      <xdr:spPr>
        <a:xfrm>
          <a:off x="8699500" y="1759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137922</xdr:rowOff>
    </xdr:from>
    <xdr:to>
      <xdr:col>50</xdr:col>
      <xdr:colOff>114300</xdr:colOff>
      <xdr:row>102</xdr:row>
      <xdr:rowOff>161544</xdr:rowOff>
    </xdr:to>
    <xdr:cxnSp macro="">
      <xdr:nvCxnSpPr>
        <xdr:cNvPr id="364" name="直線コネクタ 363"/>
        <xdr:cNvCxnSpPr/>
      </xdr:nvCxnSpPr>
      <xdr:spPr>
        <a:xfrm flipV="1">
          <a:off x="8750300" y="17625822"/>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128270</xdr:rowOff>
    </xdr:from>
    <xdr:to>
      <xdr:col>41</xdr:col>
      <xdr:colOff>101600</xdr:colOff>
      <xdr:row>103</xdr:row>
      <xdr:rowOff>58420</xdr:rowOff>
    </xdr:to>
    <xdr:sp macro="" textlink="">
      <xdr:nvSpPr>
        <xdr:cNvPr id="365" name="楕円 364"/>
        <xdr:cNvSpPr/>
      </xdr:nvSpPr>
      <xdr:spPr>
        <a:xfrm>
          <a:off x="7810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161544</xdr:rowOff>
    </xdr:from>
    <xdr:to>
      <xdr:col>45</xdr:col>
      <xdr:colOff>177800</xdr:colOff>
      <xdr:row>103</xdr:row>
      <xdr:rowOff>7620</xdr:rowOff>
    </xdr:to>
    <xdr:cxnSp macro="">
      <xdr:nvCxnSpPr>
        <xdr:cNvPr id="366" name="直線コネクタ 365"/>
        <xdr:cNvCxnSpPr/>
      </xdr:nvCxnSpPr>
      <xdr:spPr>
        <a:xfrm flipV="1">
          <a:off x="7861300" y="17649444"/>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100</xdr:row>
      <xdr:rowOff>31496</xdr:rowOff>
    </xdr:from>
    <xdr:to>
      <xdr:col>36</xdr:col>
      <xdr:colOff>165100</xdr:colOff>
      <xdr:row>100</xdr:row>
      <xdr:rowOff>133096</xdr:rowOff>
    </xdr:to>
    <xdr:sp macro="" textlink="">
      <xdr:nvSpPr>
        <xdr:cNvPr id="367" name="楕円 366"/>
        <xdr:cNvSpPr/>
      </xdr:nvSpPr>
      <xdr:spPr>
        <a:xfrm>
          <a:off x="6921500" y="17176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82296</xdr:rowOff>
    </xdr:from>
    <xdr:to>
      <xdr:col>41</xdr:col>
      <xdr:colOff>50800</xdr:colOff>
      <xdr:row>103</xdr:row>
      <xdr:rowOff>7620</xdr:rowOff>
    </xdr:to>
    <xdr:cxnSp macro="">
      <xdr:nvCxnSpPr>
        <xdr:cNvPr id="368" name="直線コネクタ 367"/>
        <xdr:cNvCxnSpPr/>
      </xdr:nvCxnSpPr>
      <xdr:spPr>
        <a:xfrm>
          <a:off x="6972300" y="17227296"/>
          <a:ext cx="889000" cy="43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88409</xdr:rowOff>
    </xdr:from>
    <xdr:ext cx="469744" cy="259045"/>
    <xdr:sp macro="" textlink="">
      <xdr:nvSpPr>
        <xdr:cNvPr id="369" name="n_1aveValue【市民会館】&#10;一人当たり面積"/>
        <xdr:cNvSpPr txBox="1"/>
      </xdr:nvSpPr>
      <xdr:spPr>
        <a:xfrm>
          <a:off x="9391727" y="1843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54119</xdr:rowOff>
    </xdr:from>
    <xdr:ext cx="469744" cy="259045"/>
    <xdr:sp macro="" textlink="">
      <xdr:nvSpPr>
        <xdr:cNvPr id="370" name="n_2aveValue【市民会館】&#10;一人当たり面積"/>
        <xdr:cNvSpPr txBox="1"/>
      </xdr:nvSpPr>
      <xdr:spPr>
        <a:xfrm>
          <a:off x="8515427" y="18399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33545</xdr:rowOff>
    </xdr:from>
    <xdr:ext cx="469744" cy="259045"/>
    <xdr:sp macro="" textlink="">
      <xdr:nvSpPr>
        <xdr:cNvPr id="371" name="n_3aveValue【市民会館】&#10;一人当たり面積"/>
        <xdr:cNvSpPr txBox="1"/>
      </xdr:nvSpPr>
      <xdr:spPr>
        <a:xfrm>
          <a:off x="7626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163085</xdr:rowOff>
    </xdr:from>
    <xdr:ext cx="469744" cy="259045"/>
    <xdr:sp macro="" textlink="">
      <xdr:nvSpPr>
        <xdr:cNvPr id="372" name="n_4aveValue【市民会館】&#10;一人当たり面積"/>
        <xdr:cNvSpPr txBox="1"/>
      </xdr:nvSpPr>
      <xdr:spPr>
        <a:xfrm>
          <a:off x="6737427" y="1833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101</xdr:row>
      <xdr:rowOff>33799</xdr:rowOff>
    </xdr:from>
    <xdr:ext cx="469744" cy="259045"/>
    <xdr:sp macro="" textlink="">
      <xdr:nvSpPr>
        <xdr:cNvPr id="373" name="n_1mainValue【市民会館】&#10;一人当たり面積"/>
        <xdr:cNvSpPr txBox="1"/>
      </xdr:nvSpPr>
      <xdr:spPr>
        <a:xfrm>
          <a:off x="9391727" y="1735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57421</xdr:rowOff>
    </xdr:from>
    <xdr:ext cx="469744" cy="259045"/>
    <xdr:sp macro="" textlink="">
      <xdr:nvSpPr>
        <xdr:cNvPr id="374" name="n_2mainValue【市民会館】&#10;一人当たり面積"/>
        <xdr:cNvSpPr txBox="1"/>
      </xdr:nvSpPr>
      <xdr:spPr>
        <a:xfrm>
          <a:off x="8515427" y="1737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74947</xdr:rowOff>
    </xdr:from>
    <xdr:ext cx="469744" cy="259045"/>
    <xdr:sp macro="" textlink="">
      <xdr:nvSpPr>
        <xdr:cNvPr id="375" name="n_3mainValue【市民会館】&#10;一人当たり面積"/>
        <xdr:cNvSpPr txBox="1"/>
      </xdr:nvSpPr>
      <xdr:spPr>
        <a:xfrm>
          <a:off x="7626427"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149623</xdr:rowOff>
    </xdr:from>
    <xdr:ext cx="469744" cy="259045"/>
    <xdr:sp macro="" textlink="">
      <xdr:nvSpPr>
        <xdr:cNvPr id="376" name="n_4mainValue【市民会館】&#10;一人当たり面積"/>
        <xdr:cNvSpPr txBox="1"/>
      </xdr:nvSpPr>
      <xdr:spPr>
        <a:xfrm>
          <a:off x="6737427" y="1695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7" name="正方形/長方形 37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8" name="正方形/長方形 37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9" name="正方形/長方形 37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0" name="正方形/長方形 37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1" name="正方形/長方形 38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2" name="正方形/長方形 38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3" name="正方形/長方形 38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4" name="正方形/長方形 38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5" name="テキスト ボックス 38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6" name="直線コネクタ 38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7" name="テキスト ボックス 38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8" name="直線コネクタ 38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9" name="テキスト ボックス 38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0" name="直線コネクタ 38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1" name="テキスト ボックス 39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2" name="直線コネクタ 39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3" name="テキスト ボックス 39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4" name="直線コネクタ 39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5" name="テキスト ボックス 39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6" name="直線コネクタ 39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7" name="テキスト ボックス 39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8" name="直線コネクタ 39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9" name="テキスト ボックス 39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0" name="直線コネクタ 39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402" name="直線コネクタ 401"/>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403"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404" name="直線コネクタ 403"/>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405"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406" name="直線コネクタ 405"/>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407"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408" name="フローチャート: 判断 407"/>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09" name="フローチャート: 判断 408"/>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410" name="フローチャート: 判断 409"/>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411" name="フローチャート: 判断 410"/>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412" name="フローチャート: 判断 411"/>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167459</xdr:rowOff>
    </xdr:from>
    <xdr:to>
      <xdr:col>85</xdr:col>
      <xdr:colOff>177800</xdr:colOff>
      <xdr:row>40</xdr:row>
      <xdr:rowOff>97609</xdr:rowOff>
    </xdr:to>
    <xdr:sp macro="" textlink="">
      <xdr:nvSpPr>
        <xdr:cNvPr id="418" name="楕円 417"/>
        <xdr:cNvSpPr/>
      </xdr:nvSpPr>
      <xdr:spPr>
        <a:xfrm>
          <a:off x="162687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145886</xdr:rowOff>
    </xdr:from>
    <xdr:ext cx="405111" cy="259045"/>
    <xdr:sp macro="" textlink="">
      <xdr:nvSpPr>
        <xdr:cNvPr id="419" name="【一般廃棄物処理施設】&#10;有形固定資産減価償却率該当値テキスト"/>
        <xdr:cNvSpPr txBox="1"/>
      </xdr:nvSpPr>
      <xdr:spPr>
        <a:xfrm>
          <a:off x="16357600"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113574</xdr:rowOff>
    </xdr:from>
    <xdr:to>
      <xdr:col>81</xdr:col>
      <xdr:colOff>101600</xdr:colOff>
      <xdr:row>40</xdr:row>
      <xdr:rowOff>43724</xdr:rowOff>
    </xdr:to>
    <xdr:sp macro="" textlink="">
      <xdr:nvSpPr>
        <xdr:cNvPr id="420" name="楕円 419"/>
        <xdr:cNvSpPr/>
      </xdr:nvSpPr>
      <xdr:spPr>
        <a:xfrm>
          <a:off x="15430500" y="680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164374</xdr:rowOff>
    </xdr:from>
    <xdr:to>
      <xdr:col>85</xdr:col>
      <xdr:colOff>127000</xdr:colOff>
      <xdr:row>40</xdr:row>
      <xdr:rowOff>46809</xdr:rowOff>
    </xdr:to>
    <xdr:cxnSp macro="">
      <xdr:nvCxnSpPr>
        <xdr:cNvPr id="421" name="直線コネクタ 420"/>
        <xdr:cNvCxnSpPr/>
      </xdr:nvCxnSpPr>
      <xdr:spPr>
        <a:xfrm>
          <a:off x="15481300" y="6850924"/>
          <a:ext cx="8382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59690</xdr:rowOff>
    </xdr:from>
    <xdr:to>
      <xdr:col>76</xdr:col>
      <xdr:colOff>165100</xdr:colOff>
      <xdr:row>39</xdr:row>
      <xdr:rowOff>161290</xdr:rowOff>
    </xdr:to>
    <xdr:sp macro="" textlink="">
      <xdr:nvSpPr>
        <xdr:cNvPr id="422" name="楕円 421"/>
        <xdr:cNvSpPr/>
      </xdr:nvSpPr>
      <xdr:spPr>
        <a:xfrm>
          <a:off x="14541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110490</xdr:rowOff>
    </xdr:from>
    <xdr:to>
      <xdr:col>81</xdr:col>
      <xdr:colOff>50800</xdr:colOff>
      <xdr:row>39</xdr:row>
      <xdr:rowOff>164374</xdr:rowOff>
    </xdr:to>
    <xdr:cxnSp macro="">
      <xdr:nvCxnSpPr>
        <xdr:cNvPr id="423" name="直線コネクタ 422"/>
        <xdr:cNvCxnSpPr/>
      </xdr:nvCxnSpPr>
      <xdr:spPr>
        <a:xfrm>
          <a:off x="14592300" y="679704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5806</xdr:rowOff>
    </xdr:from>
    <xdr:to>
      <xdr:col>72</xdr:col>
      <xdr:colOff>38100</xdr:colOff>
      <xdr:row>39</xdr:row>
      <xdr:rowOff>107406</xdr:rowOff>
    </xdr:to>
    <xdr:sp macro="" textlink="">
      <xdr:nvSpPr>
        <xdr:cNvPr id="424" name="楕円 423"/>
        <xdr:cNvSpPr/>
      </xdr:nvSpPr>
      <xdr:spPr>
        <a:xfrm>
          <a:off x="13652500" y="669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56606</xdr:rowOff>
    </xdr:from>
    <xdr:to>
      <xdr:col>76</xdr:col>
      <xdr:colOff>114300</xdr:colOff>
      <xdr:row>39</xdr:row>
      <xdr:rowOff>110490</xdr:rowOff>
    </xdr:to>
    <xdr:cxnSp macro="">
      <xdr:nvCxnSpPr>
        <xdr:cNvPr id="425" name="直線コネクタ 424"/>
        <xdr:cNvCxnSpPr/>
      </xdr:nvCxnSpPr>
      <xdr:spPr>
        <a:xfrm>
          <a:off x="13703300" y="6743156"/>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123372</xdr:rowOff>
    </xdr:from>
    <xdr:to>
      <xdr:col>67</xdr:col>
      <xdr:colOff>101600</xdr:colOff>
      <xdr:row>39</xdr:row>
      <xdr:rowOff>53522</xdr:rowOff>
    </xdr:to>
    <xdr:sp macro="" textlink="">
      <xdr:nvSpPr>
        <xdr:cNvPr id="426" name="楕円 425"/>
        <xdr:cNvSpPr/>
      </xdr:nvSpPr>
      <xdr:spPr>
        <a:xfrm>
          <a:off x="12763500" y="663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2722</xdr:rowOff>
    </xdr:from>
    <xdr:to>
      <xdr:col>71</xdr:col>
      <xdr:colOff>177800</xdr:colOff>
      <xdr:row>39</xdr:row>
      <xdr:rowOff>56606</xdr:rowOff>
    </xdr:to>
    <xdr:cxnSp macro="">
      <xdr:nvCxnSpPr>
        <xdr:cNvPr id="427" name="直線コネクタ 426"/>
        <xdr:cNvCxnSpPr/>
      </xdr:nvCxnSpPr>
      <xdr:spPr>
        <a:xfrm>
          <a:off x="12814300" y="6689272"/>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428"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429"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430"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31" name="n_4aveValue【一般廃棄物処理施設】&#10;有形固定資産減価償却率"/>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34851</xdr:rowOff>
    </xdr:from>
    <xdr:ext cx="405111" cy="259045"/>
    <xdr:sp macro="" textlink="">
      <xdr:nvSpPr>
        <xdr:cNvPr id="432" name="n_1mainValue【一般廃棄物処理施設】&#10;有形固定資産減価償却率"/>
        <xdr:cNvSpPr txBox="1"/>
      </xdr:nvSpPr>
      <xdr:spPr>
        <a:xfrm>
          <a:off x="15266044" y="6892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152417</xdr:rowOff>
    </xdr:from>
    <xdr:ext cx="405111" cy="259045"/>
    <xdr:sp macro="" textlink="">
      <xdr:nvSpPr>
        <xdr:cNvPr id="433" name="n_2mainValue【一般廃棄物処理施設】&#10;有形固定資産減価償却率"/>
        <xdr:cNvSpPr txBox="1"/>
      </xdr:nvSpPr>
      <xdr:spPr>
        <a:xfrm>
          <a:off x="14389744" y="683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98533</xdr:rowOff>
    </xdr:from>
    <xdr:ext cx="405111" cy="259045"/>
    <xdr:sp macro="" textlink="">
      <xdr:nvSpPr>
        <xdr:cNvPr id="434" name="n_3mainValue【一般廃棄物処理施設】&#10;有形固定資産減価償却率"/>
        <xdr:cNvSpPr txBox="1"/>
      </xdr:nvSpPr>
      <xdr:spPr>
        <a:xfrm>
          <a:off x="13500744" y="678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44649</xdr:rowOff>
    </xdr:from>
    <xdr:ext cx="405111" cy="259045"/>
    <xdr:sp macro="" textlink="">
      <xdr:nvSpPr>
        <xdr:cNvPr id="435" name="n_4mainValue【一般廃棄物処理施設】&#10;有形固定資産減価償却率"/>
        <xdr:cNvSpPr txBox="1"/>
      </xdr:nvSpPr>
      <xdr:spPr>
        <a:xfrm>
          <a:off x="12611744" y="673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6" name="直線コネクタ 44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47" name="テキスト ボックス 446"/>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8" name="直線コネクタ 44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49" name="テキスト ボックス 448"/>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50" name="直線コネクタ 44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51" name="テキスト ボックス 450"/>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52" name="直線コネクタ 45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53" name="テキスト ボックス 452"/>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54" name="直線コネクタ 45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55" name="テキスト ボックス 454"/>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6" name="直線コネクタ 45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57" name="テキスト ボックス 456"/>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461" name="直線コネクタ 460"/>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462"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463" name="直線コネクタ 462"/>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464"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465" name="直線コネクタ 464"/>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159576</xdr:rowOff>
    </xdr:from>
    <xdr:ext cx="599010" cy="259045"/>
    <xdr:sp macro="" textlink="">
      <xdr:nvSpPr>
        <xdr:cNvPr id="466" name="【一般廃棄物処理施設】&#10;一人当たり有形固定資産（償却資産）額平均値テキスト"/>
        <xdr:cNvSpPr txBox="1"/>
      </xdr:nvSpPr>
      <xdr:spPr>
        <a:xfrm>
          <a:off x="22199600" y="6674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467" name="フローチャート: 判断 466"/>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468" name="フローチャート: 判断 467"/>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469" name="フローチャート: 判断 468"/>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470" name="フローチャート: 判断 469"/>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471" name="フローチャート: 判断 470"/>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49070</xdr:rowOff>
    </xdr:from>
    <xdr:to>
      <xdr:col>116</xdr:col>
      <xdr:colOff>114300</xdr:colOff>
      <xdr:row>38</xdr:row>
      <xdr:rowOff>150670</xdr:rowOff>
    </xdr:to>
    <xdr:sp macro="" textlink="">
      <xdr:nvSpPr>
        <xdr:cNvPr id="477" name="楕円 476"/>
        <xdr:cNvSpPr/>
      </xdr:nvSpPr>
      <xdr:spPr>
        <a:xfrm>
          <a:off x="22110700" y="656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71947</xdr:rowOff>
    </xdr:from>
    <xdr:ext cx="599010" cy="259045"/>
    <xdr:sp macro="" textlink="">
      <xdr:nvSpPr>
        <xdr:cNvPr id="478" name="【一般廃棄物処理施設】&#10;一人当たり有形固定資産（償却資産）額該当値テキスト"/>
        <xdr:cNvSpPr txBox="1"/>
      </xdr:nvSpPr>
      <xdr:spPr>
        <a:xfrm>
          <a:off x="22199600" y="6415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62038</xdr:rowOff>
    </xdr:from>
    <xdr:to>
      <xdr:col>112</xdr:col>
      <xdr:colOff>38100</xdr:colOff>
      <xdr:row>38</xdr:row>
      <xdr:rowOff>163638</xdr:rowOff>
    </xdr:to>
    <xdr:sp macro="" textlink="">
      <xdr:nvSpPr>
        <xdr:cNvPr id="479" name="楕円 478"/>
        <xdr:cNvSpPr/>
      </xdr:nvSpPr>
      <xdr:spPr>
        <a:xfrm>
          <a:off x="21272500" y="657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99870</xdr:rowOff>
    </xdr:from>
    <xdr:to>
      <xdr:col>116</xdr:col>
      <xdr:colOff>63500</xdr:colOff>
      <xdr:row>38</xdr:row>
      <xdr:rowOff>112838</xdr:rowOff>
    </xdr:to>
    <xdr:cxnSp macro="">
      <xdr:nvCxnSpPr>
        <xdr:cNvPr id="480" name="直線コネクタ 479"/>
        <xdr:cNvCxnSpPr/>
      </xdr:nvCxnSpPr>
      <xdr:spPr>
        <a:xfrm flipV="1">
          <a:off x="21323300" y="6614970"/>
          <a:ext cx="838200" cy="1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77240</xdr:rowOff>
    </xdr:from>
    <xdr:to>
      <xdr:col>107</xdr:col>
      <xdr:colOff>101600</xdr:colOff>
      <xdr:row>39</xdr:row>
      <xdr:rowOff>7390</xdr:rowOff>
    </xdr:to>
    <xdr:sp macro="" textlink="">
      <xdr:nvSpPr>
        <xdr:cNvPr id="481" name="楕円 480"/>
        <xdr:cNvSpPr/>
      </xdr:nvSpPr>
      <xdr:spPr>
        <a:xfrm>
          <a:off x="20383500" y="659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112838</xdr:rowOff>
    </xdr:from>
    <xdr:to>
      <xdr:col>111</xdr:col>
      <xdr:colOff>177800</xdr:colOff>
      <xdr:row>38</xdr:row>
      <xdr:rowOff>128040</xdr:rowOff>
    </xdr:to>
    <xdr:cxnSp macro="">
      <xdr:nvCxnSpPr>
        <xdr:cNvPr id="482" name="直線コネクタ 481"/>
        <xdr:cNvCxnSpPr/>
      </xdr:nvCxnSpPr>
      <xdr:spPr>
        <a:xfrm flipV="1">
          <a:off x="20434300" y="6627938"/>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88327</xdr:rowOff>
    </xdr:from>
    <xdr:to>
      <xdr:col>102</xdr:col>
      <xdr:colOff>165100</xdr:colOff>
      <xdr:row>39</xdr:row>
      <xdr:rowOff>18477</xdr:rowOff>
    </xdr:to>
    <xdr:sp macro="" textlink="">
      <xdr:nvSpPr>
        <xdr:cNvPr id="483" name="楕円 482"/>
        <xdr:cNvSpPr/>
      </xdr:nvSpPr>
      <xdr:spPr>
        <a:xfrm>
          <a:off x="19494500" y="66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128040</xdr:rowOff>
    </xdr:from>
    <xdr:to>
      <xdr:col>107</xdr:col>
      <xdr:colOff>50800</xdr:colOff>
      <xdr:row>38</xdr:row>
      <xdr:rowOff>139127</xdr:rowOff>
    </xdr:to>
    <xdr:cxnSp macro="">
      <xdr:nvCxnSpPr>
        <xdr:cNvPr id="484" name="直線コネクタ 483"/>
        <xdr:cNvCxnSpPr/>
      </xdr:nvCxnSpPr>
      <xdr:spPr>
        <a:xfrm flipV="1">
          <a:off x="19545300" y="6643140"/>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97925</xdr:rowOff>
    </xdr:from>
    <xdr:to>
      <xdr:col>98</xdr:col>
      <xdr:colOff>38100</xdr:colOff>
      <xdr:row>39</xdr:row>
      <xdr:rowOff>28075</xdr:rowOff>
    </xdr:to>
    <xdr:sp macro="" textlink="">
      <xdr:nvSpPr>
        <xdr:cNvPr id="485" name="楕円 484"/>
        <xdr:cNvSpPr/>
      </xdr:nvSpPr>
      <xdr:spPr>
        <a:xfrm>
          <a:off x="18605500" y="661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139127</xdr:rowOff>
    </xdr:from>
    <xdr:to>
      <xdr:col>102</xdr:col>
      <xdr:colOff>114300</xdr:colOff>
      <xdr:row>38</xdr:row>
      <xdr:rowOff>148725</xdr:rowOff>
    </xdr:to>
    <xdr:cxnSp macro="">
      <xdr:nvCxnSpPr>
        <xdr:cNvPr id="486" name="直線コネクタ 485"/>
        <xdr:cNvCxnSpPr/>
      </xdr:nvCxnSpPr>
      <xdr:spPr>
        <a:xfrm flipV="1">
          <a:off x="18656300" y="6654227"/>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103444</xdr:rowOff>
    </xdr:from>
    <xdr:ext cx="599010" cy="259045"/>
    <xdr:sp macro="" textlink="">
      <xdr:nvSpPr>
        <xdr:cNvPr id="487" name="n_1aveValue【一般廃棄物処理施設】&#10;一人当たり有形固定資産（償却資産）額"/>
        <xdr:cNvSpPr txBox="1"/>
      </xdr:nvSpPr>
      <xdr:spPr>
        <a:xfrm>
          <a:off x="21011095" y="678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947</xdr:rowOff>
    </xdr:from>
    <xdr:ext cx="599010" cy="259045"/>
    <xdr:sp macro="" textlink="">
      <xdr:nvSpPr>
        <xdr:cNvPr id="488" name="n_2aveValue【一般廃棄物処理施設】&#10;一人当たり有形固定資産（償却資産）額"/>
        <xdr:cNvSpPr txBox="1"/>
      </xdr:nvSpPr>
      <xdr:spPr>
        <a:xfrm>
          <a:off x="20134795" y="6858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126376</xdr:rowOff>
    </xdr:from>
    <xdr:ext cx="599010" cy="259045"/>
    <xdr:sp macro="" textlink="">
      <xdr:nvSpPr>
        <xdr:cNvPr id="489" name="n_3aveValue【一般廃棄物処理施設】&#10;一人当たり有形固定資産（償却資産）額"/>
        <xdr:cNvSpPr txBox="1"/>
      </xdr:nvSpPr>
      <xdr:spPr>
        <a:xfrm>
          <a:off x="19245795" y="6812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52803</xdr:rowOff>
    </xdr:from>
    <xdr:ext cx="599010" cy="259045"/>
    <xdr:sp macro="" textlink="">
      <xdr:nvSpPr>
        <xdr:cNvPr id="490" name="n_4aveValue【一般廃棄物処理施設】&#10;一人当たり有形固定資産（償却資産）額"/>
        <xdr:cNvSpPr txBox="1"/>
      </xdr:nvSpPr>
      <xdr:spPr>
        <a:xfrm>
          <a:off x="18356795" y="6910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37</xdr:row>
      <xdr:rowOff>8715</xdr:rowOff>
    </xdr:from>
    <xdr:ext cx="599010" cy="259045"/>
    <xdr:sp macro="" textlink="">
      <xdr:nvSpPr>
        <xdr:cNvPr id="491" name="n_1mainValue【一般廃棄物処理施設】&#10;一人当たり有形固定資産（償却資産）額"/>
        <xdr:cNvSpPr txBox="1"/>
      </xdr:nvSpPr>
      <xdr:spPr>
        <a:xfrm>
          <a:off x="21011095" y="635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23917</xdr:rowOff>
    </xdr:from>
    <xdr:ext cx="599010" cy="259045"/>
    <xdr:sp macro="" textlink="">
      <xdr:nvSpPr>
        <xdr:cNvPr id="492" name="n_2mainValue【一般廃棄物処理施設】&#10;一人当たり有形固定資産（償却資産）額"/>
        <xdr:cNvSpPr txBox="1"/>
      </xdr:nvSpPr>
      <xdr:spPr>
        <a:xfrm>
          <a:off x="20134795" y="636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35004</xdr:rowOff>
    </xdr:from>
    <xdr:ext cx="599010" cy="259045"/>
    <xdr:sp macro="" textlink="">
      <xdr:nvSpPr>
        <xdr:cNvPr id="493" name="n_3mainValue【一般廃棄物処理施設】&#10;一人当たり有形固定資産（償却資産）額"/>
        <xdr:cNvSpPr txBox="1"/>
      </xdr:nvSpPr>
      <xdr:spPr>
        <a:xfrm>
          <a:off x="19245795" y="6378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44602</xdr:rowOff>
    </xdr:from>
    <xdr:ext cx="599010" cy="259045"/>
    <xdr:sp macro="" textlink="">
      <xdr:nvSpPr>
        <xdr:cNvPr id="494" name="n_4mainValue【一般廃棄物処理施設】&#10;一人当たり有形固定資産（償却資産）額"/>
        <xdr:cNvSpPr txBox="1"/>
      </xdr:nvSpPr>
      <xdr:spPr>
        <a:xfrm>
          <a:off x="18356795" y="638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5" name="テキスト ボックス 50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6" name="直線コネクタ 50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7" name="テキスト ボックス 50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8" name="直線コネクタ 50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9" name="テキスト ボックス 50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0" name="直線コネクタ 50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1" name="テキスト ボックス 51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2" name="直線コネクタ 51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3" name="テキスト ボックス 51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4" name="直線コネクタ 51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5" name="テキスト ボックス 51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6" name="直線コネクタ 51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7" name="テキスト ボックス 51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8" name="直線コネクタ 5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520" name="直線コネクタ 519"/>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1"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2" name="直線コネクタ 521"/>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523" name="【保健センター・保健所】&#10;有形固定資産減価償却率最大値テキスト"/>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524" name="直線コネクタ 523"/>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102705</xdr:rowOff>
    </xdr:from>
    <xdr:ext cx="405111" cy="259045"/>
    <xdr:sp macro="" textlink="">
      <xdr:nvSpPr>
        <xdr:cNvPr id="525" name="【保健センター・保健所】&#10;有形固定資産減価償却率平均値テキスト"/>
        <xdr:cNvSpPr txBox="1"/>
      </xdr:nvSpPr>
      <xdr:spPr>
        <a:xfrm>
          <a:off x="16357600" y="10046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79828</xdr:rowOff>
    </xdr:from>
    <xdr:to>
      <xdr:col>85</xdr:col>
      <xdr:colOff>177800</xdr:colOff>
      <xdr:row>60</xdr:row>
      <xdr:rowOff>9978</xdr:rowOff>
    </xdr:to>
    <xdr:sp macro="" textlink="">
      <xdr:nvSpPr>
        <xdr:cNvPr id="526" name="フローチャート: 判断 525"/>
        <xdr:cNvSpPr/>
      </xdr:nvSpPr>
      <xdr:spPr>
        <a:xfrm>
          <a:off x="16268700" y="1019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27" name="フローチャート: 判断 526"/>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37374</xdr:rowOff>
    </xdr:from>
    <xdr:to>
      <xdr:col>76</xdr:col>
      <xdr:colOff>165100</xdr:colOff>
      <xdr:row>59</xdr:row>
      <xdr:rowOff>138974</xdr:rowOff>
    </xdr:to>
    <xdr:sp macro="" textlink="">
      <xdr:nvSpPr>
        <xdr:cNvPr id="528" name="フローチャート: 判断 527"/>
        <xdr:cNvSpPr/>
      </xdr:nvSpPr>
      <xdr:spPr>
        <a:xfrm>
          <a:off x="14541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29" name="フローチャート: 判断 528"/>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43906</xdr:rowOff>
    </xdr:from>
    <xdr:to>
      <xdr:col>67</xdr:col>
      <xdr:colOff>101600</xdr:colOff>
      <xdr:row>59</xdr:row>
      <xdr:rowOff>145506</xdr:rowOff>
    </xdr:to>
    <xdr:sp macro="" textlink="">
      <xdr:nvSpPr>
        <xdr:cNvPr id="530" name="フローチャート: 判断 529"/>
        <xdr:cNvSpPr/>
      </xdr:nvSpPr>
      <xdr:spPr>
        <a:xfrm>
          <a:off x="12763500" y="1015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1" name="テキスト ボックス 53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156573</xdr:rowOff>
    </xdr:from>
    <xdr:to>
      <xdr:col>85</xdr:col>
      <xdr:colOff>177800</xdr:colOff>
      <xdr:row>63</xdr:row>
      <xdr:rowOff>86723</xdr:rowOff>
    </xdr:to>
    <xdr:sp macro="" textlink="">
      <xdr:nvSpPr>
        <xdr:cNvPr id="536" name="楕円 535"/>
        <xdr:cNvSpPr/>
      </xdr:nvSpPr>
      <xdr:spPr>
        <a:xfrm>
          <a:off x="16268700" y="107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135000</xdr:rowOff>
    </xdr:from>
    <xdr:ext cx="405111" cy="259045"/>
    <xdr:sp macro="" textlink="">
      <xdr:nvSpPr>
        <xdr:cNvPr id="537" name="【保健センター・保健所】&#10;有形固定資産減価償却率該当値テキスト"/>
        <xdr:cNvSpPr txBox="1"/>
      </xdr:nvSpPr>
      <xdr:spPr>
        <a:xfrm>
          <a:off x="16357600" y="1076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119017</xdr:rowOff>
    </xdr:from>
    <xdr:to>
      <xdr:col>81</xdr:col>
      <xdr:colOff>101600</xdr:colOff>
      <xdr:row>63</xdr:row>
      <xdr:rowOff>49167</xdr:rowOff>
    </xdr:to>
    <xdr:sp macro="" textlink="">
      <xdr:nvSpPr>
        <xdr:cNvPr id="538" name="楕円 537"/>
        <xdr:cNvSpPr/>
      </xdr:nvSpPr>
      <xdr:spPr>
        <a:xfrm>
          <a:off x="15430500" y="1074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169817</xdr:rowOff>
    </xdr:from>
    <xdr:to>
      <xdr:col>85</xdr:col>
      <xdr:colOff>127000</xdr:colOff>
      <xdr:row>63</xdr:row>
      <xdr:rowOff>35923</xdr:rowOff>
    </xdr:to>
    <xdr:cxnSp macro="">
      <xdr:nvCxnSpPr>
        <xdr:cNvPr id="539" name="直線コネクタ 538"/>
        <xdr:cNvCxnSpPr/>
      </xdr:nvCxnSpPr>
      <xdr:spPr>
        <a:xfrm>
          <a:off x="15481300" y="1079971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7983</xdr:rowOff>
    </xdr:from>
    <xdr:to>
      <xdr:col>76</xdr:col>
      <xdr:colOff>165100</xdr:colOff>
      <xdr:row>62</xdr:row>
      <xdr:rowOff>109583</xdr:rowOff>
    </xdr:to>
    <xdr:sp macro="" textlink="">
      <xdr:nvSpPr>
        <xdr:cNvPr id="540" name="楕円 539"/>
        <xdr:cNvSpPr/>
      </xdr:nvSpPr>
      <xdr:spPr>
        <a:xfrm>
          <a:off x="14541500" y="1063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58783</xdr:rowOff>
    </xdr:from>
    <xdr:to>
      <xdr:col>81</xdr:col>
      <xdr:colOff>50800</xdr:colOff>
      <xdr:row>62</xdr:row>
      <xdr:rowOff>169817</xdr:rowOff>
    </xdr:to>
    <xdr:cxnSp macro="">
      <xdr:nvCxnSpPr>
        <xdr:cNvPr id="541" name="直線コネクタ 540"/>
        <xdr:cNvCxnSpPr/>
      </xdr:nvCxnSpPr>
      <xdr:spPr>
        <a:xfrm>
          <a:off x="14592300" y="10688683"/>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135346</xdr:rowOff>
    </xdr:from>
    <xdr:to>
      <xdr:col>72</xdr:col>
      <xdr:colOff>38100</xdr:colOff>
      <xdr:row>62</xdr:row>
      <xdr:rowOff>65496</xdr:rowOff>
    </xdr:to>
    <xdr:sp macro="" textlink="">
      <xdr:nvSpPr>
        <xdr:cNvPr id="542" name="楕円 541"/>
        <xdr:cNvSpPr/>
      </xdr:nvSpPr>
      <xdr:spPr>
        <a:xfrm>
          <a:off x="136525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14696</xdr:rowOff>
    </xdr:from>
    <xdr:to>
      <xdr:col>76</xdr:col>
      <xdr:colOff>114300</xdr:colOff>
      <xdr:row>62</xdr:row>
      <xdr:rowOff>58783</xdr:rowOff>
    </xdr:to>
    <xdr:cxnSp macro="">
      <xdr:nvCxnSpPr>
        <xdr:cNvPr id="543" name="直線コネクタ 542"/>
        <xdr:cNvCxnSpPr/>
      </xdr:nvCxnSpPr>
      <xdr:spPr>
        <a:xfrm>
          <a:off x="13703300" y="106445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44" name="n_1aveValue【保健センター・保健所】&#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155501</xdr:rowOff>
    </xdr:from>
    <xdr:ext cx="405111" cy="259045"/>
    <xdr:sp macro="" textlink="">
      <xdr:nvSpPr>
        <xdr:cNvPr id="545" name="n_2aveValue【保健センター・保健所】&#10;有形固定資産減価償却率"/>
        <xdr:cNvSpPr txBox="1"/>
      </xdr:nvSpPr>
      <xdr:spPr>
        <a:xfrm>
          <a:off x="14389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46" name="n_3aveValue【保健センター・保健所】&#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162033</xdr:rowOff>
    </xdr:from>
    <xdr:ext cx="405111" cy="259045"/>
    <xdr:sp macro="" textlink="">
      <xdr:nvSpPr>
        <xdr:cNvPr id="547" name="n_4aveValue【保健センター・保健所】&#10;有形固定資産減価償却率"/>
        <xdr:cNvSpPr txBox="1"/>
      </xdr:nvSpPr>
      <xdr:spPr>
        <a:xfrm>
          <a:off x="12611744" y="993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40294</xdr:rowOff>
    </xdr:from>
    <xdr:ext cx="405111" cy="259045"/>
    <xdr:sp macro="" textlink="">
      <xdr:nvSpPr>
        <xdr:cNvPr id="548" name="n_1mainValue【保健センター・保健所】&#10;有形固定資産減価償却率"/>
        <xdr:cNvSpPr txBox="1"/>
      </xdr:nvSpPr>
      <xdr:spPr>
        <a:xfrm>
          <a:off x="15266044" y="1084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100710</xdr:rowOff>
    </xdr:from>
    <xdr:ext cx="405111" cy="259045"/>
    <xdr:sp macro="" textlink="">
      <xdr:nvSpPr>
        <xdr:cNvPr id="549" name="n_2mainValue【保健センター・保健所】&#10;有形固定資産減価償却率"/>
        <xdr:cNvSpPr txBox="1"/>
      </xdr:nvSpPr>
      <xdr:spPr>
        <a:xfrm>
          <a:off x="14389744" y="10730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56623</xdr:rowOff>
    </xdr:from>
    <xdr:ext cx="405111" cy="259045"/>
    <xdr:sp macro="" textlink="">
      <xdr:nvSpPr>
        <xdr:cNvPr id="550" name="n_3mainValue【保健センター・保健所】&#10;有形固定資産減価償却率"/>
        <xdr:cNvSpPr txBox="1"/>
      </xdr:nvSpPr>
      <xdr:spPr>
        <a:xfrm>
          <a:off x="13500744" y="1068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61" name="直線コネクタ 56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2" name="テキスト ボックス 56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3" name="直線コネクタ 56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4" name="テキスト ボックス 56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5" name="直線コネクタ 56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6" name="テキスト ボックス 56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7" name="直線コネクタ 56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8" name="テキスト ボックス 56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9" name="直線コネクタ 5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0" name="テキスト ボックス 5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98298</xdr:rowOff>
    </xdr:from>
    <xdr:to>
      <xdr:col>116</xdr:col>
      <xdr:colOff>62864</xdr:colOff>
      <xdr:row>63</xdr:row>
      <xdr:rowOff>68580</xdr:rowOff>
    </xdr:to>
    <xdr:cxnSp macro="">
      <xdr:nvCxnSpPr>
        <xdr:cNvPr id="572" name="直線コネクタ 571"/>
        <xdr:cNvCxnSpPr/>
      </xdr:nvCxnSpPr>
      <xdr:spPr>
        <a:xfrm flipV="1">
          <a:off x="22160864" y="969949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72407</xdr:rowOff>
    </xdr:from>
    <xdr:ext cx="469744" cy="259045"/>
    <xdr:sp macro="" textlink="">
      <xdr:nvSpPr>
        <xdr:cNvPr id="573" name="【保健センター・保健所】&#10;一人当たり面積最小値テキスト"/>
        <xdr:cNvSpPr txBox="1"/>
      </xdr:nvSpPr>
      <xdr:spPr>
        <a:xfrm>
          <a:off x="22199600" y="1087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68580</xdr:rowOff>
    </xdr:from>
    <xdr:to>
      <xdr:col>116</xdr:col>
      <xdr:colOff>152400</xdr:colOff>
      <xdr:row>63</xdr:row>
      <xdr:rowOff>68580</xdr:rowOff>
    </xdr:to>
    <xdr:cxnSp macro="">
      <xdr:nvCxnSpPr>
        <xdr:cNvPr id="574" name="直線コネクタ 573"/>
        <xdr:cNvCxnSpPr/>
      </xdr:nvCxnSpPr>
      <xdr:spPr>
        <a:xfrm>
          <a:off x="22072600" y="10869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44975</xdr:rowOff>
    </xdr:from>
    <xdr:ext cx="469744" cy="259045"/>
    <xdr:sp macro="" textlink="">
      <xdr:nvSpPr>
        <xdr:cNvPr id="575" name="【保健センター・保健所】&#10;一人当たり面積最大値テキスト"/>
        <xdr:cNvSpPr txBox="1"/>
      </xdr:nvSpPr>
      <xdr:spPr>
        <a:xfrm>
          <a:off x="22199600" y="9474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98298</xdr:rowOff>
    </xdr:from>
    <xdr:to>
      <xdr:col>116</xdr:col>
      <xdr:colOff>152400</xdr:colOff>
      <xdr:row>56</xdr:row>
      <xdr:rowOff>98298</xdr:rowOff>
    </xdr:to>
    <xdr:cxnSp macro="">
      <xdr:nvCxnSpPr>
        <xdr:cNvPr id="576" name="直線コネクタ 575"/>
        <xdr:cNvCxnSpPr/>
      </xdr:nvCxnSpPr>
      <xdr:spPr>
        <a:xfrm>
          <a:off x="22072600" y="969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40657</xdr:rowOff>
    </xdr:from>
    <xdr:ext cx="469744" cy="259045"/>
    <xdr:sp macro="" textlink="">
      <xdr:nvSpPr>
        <xdr:cNvPr id="577" name="【保健センター・保健所】&#10;一人当たり面積平均値テキスト"/>
        <xdr:cNvSpPr txBox="1"/>
      </xdr:nvSpPr>
      <xdr:spPr>
        <a:xfrm>
          <a:off x="22199600" y="1032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17780</xdr:rowOff>
    </xdr:from>
    <xdr:to>
      <xdr:col>116</xdr:col>
      <xdr:colOff>114300</xdr:colOff>
      <xdr:row>61</xdr:row>
      <xdr:rowOff>119380</xdr:rowOff>
    </xdr:to>
    <xdr:sp macro="" textlink="">
      <xdr:nvSpPr>
        <xdr:cNvPr id="578" name="フローチャート: 判断 577"/>
        <xdr:cNvSpPr/>
      </xdr:nvSpPr>
      <xdr:spPr>
        <a:xfrm>
          <a:off x="22110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17780</xdr:rowOff>
    </xdr:from>
    <xdr:to>
      <xdr:col>112</xdr:col>
      <xdr:colOff>38100</xdr:colOff>
      <xdr:row>61</xdr:row>
      <xdr:rowOff>119380</xdr:rowOff>
    </xdr:to>
    <xdr:sp macro="" textlink="">
      <xdr:nvSpPr>
        <xdr:cNvPr id="579" name="フローチャート: 判断 578"/>
        <xdr:cNvSpPr/>
      </xdr:nvSpPr>
      <xdr:spPr>
        <a:xfrm>
          <a:off x="21272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13208</xdr:rowOff>
    </xdr:from>
    <xdr:to>
      <xdr:col>107</xdr:col>
      <xdr:colOff>101600</xdr:colOff>
      <xdr:row>61</xdr:row>
      <xdr:rowOff>114808</xdr:rowOff>
    </xdr:to>
    <xdr:sp macro="" textlink="">
      <xdr:nvSpPr>
        <xdr:cNvPr id="580" name="フローチャート: 判断 579"/>
        <xdr:cNvSpPr/>
      </xdr:nvSpPr>
      <xdr:spPr>
        <a:xfrm>
          <a:off x="20383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61214</xdr:rowOff>
    </xdr:from>
    <xdr:to>
      <xdr:col>102</xdr:col>
      <xdr:colOff>165100</xdr:colOff>
      <xdr:row>61</xdr:row>
      <xdr:rowOff>162814</xdr:rowOff>
    </xdr:to>
    <xdr:sp macro="" textlink="">
      <xdr:nvSpPr>
        <xdr:cNvPr id="581" name="フローチャート: 判断 580"/>
        <xdr:cNvSpPr/>
      </xdr:nvSpPr>
      <xdr:spPr>
        <a:xfrm>
          <a:off x="19494500" y="1051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31496</xdr:rowOff>
    </xdr:from>
    <xdr:to>
      <xdr:col>98</xdr:col>
      <xdr:colOff>38100</xdr:colOff>
      <xdr:row>61</xdr:row>
      <xdr:rowOff>133096</xdr:rowOff>
    </xdr:to>
    <xdr:sp macro="" textlink="">
      <xdr:nvSpPr>
        <xdr:cNvPr id="582" name="フローチャート: 判断 581"/>
        <xdr:cNvSpPr/>
      </xdr:nvSpPr>
      <xdr:spPr>
        <a:xfrm>
          <a:off x="18605500" y="10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3" name="テキスト ボックス 5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4" name="テキスト ボックス 5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5" name="テキスト ボックス 5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6" name="テキスト ボックス 5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7" name="テキスト ボックス 5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588" name="楕円 587"/>
        <xdr:cNvSpPr/>
      </xdr:nvSpPr>
      <xdr:spPr>
        <a:xfrm>
          <a:off x="221107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108221</xdr:rowOff>
    </xdr:from>
    <xdr:ext cx="469744" cy="259045"/>
    <xdr:sp macro="" textlink="">
      <xdr:nvSpPr>
        <xdr:cNvPr id="589" name="【保健センター・保健所】&#10;一人当たり面積該当値テキスト"/>
        <xdr:cNvSpPr txBox="1"/>
      </xdr:nvSpPr>
      <xdr:spPr>
        <a:xfrm>
          <a:off x="22199600" y="105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136652</xdr:rowOff>
    </xdr:from>
    <xdr:to>
      <xdr:col>112</xdr:col>
      <xdr:colOff>38100</xdr:colOff>
      <xdr:row>62</xdr:row>
      <xdr:rowOff>66802</xdr:rowOff>
    </xdr:to>
    <xdr:sp macro="" textlink="">
      <xdr:nvSpPr>
        <xdr:cNvPr id="590" name="楕円 589"/>
        <xdr:cNvSpPr/>
      </xdr:nvSpPr>
      <xdr:spPr>
        <a:xfrm>
          <a:off x="21272500" y="1059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9144</xdr:rowOff>
    </xdr:from>
    <xdr:to>
      <xdr:col>116</xdr:col>
      <xdr:colOff>63500</xdr:colOff>
      <xdr:row>62</xdr:row>
      <xdr:rowOff>16002</xdr:rowOff>
    </xdr:to>
    <xdr:cxnSp macro="">
      <xdr:nvCxnSpPr>
        <xdr:cNvPr id="591" name="直線コネクタ 590"/>
        <xdr:cNvCxnSpPr/>
      </xdr:nvCxnSpPr>
      <xdr:spPr>
        <a:xfrm flipV="1">
          <a:off x="21323300" y="1063904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592" name="楕円 591"/>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16002</xdr:rowOff>
    </xdr:from>
    <xdr:to>
      <xdr:col>111</xdr:col>
      <xdr:colOff>177800</xdr:colOff>
      <xdr:row>62</xdr:row>
      <xdr:rowOff>22860</xdr:rowOff>
    </xdr:to>
    <xdr:cxnSp macro="">
      <xdr:nvCxnSpPr>
        <xdr:cNvPr id="593" name="直線コネクタ 592"/>
        <xdr:cNvCxnSpPr/>
      </xdr:nvCxnSpPr>
      <xdr:spPr>
        <a:xfrm flipV="1">
          <a:off x="20434300" y="1064590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594" name="楕円 593"/>
        <xdr:cNvSpPr/>
      </xdr:nvSpPr>
      <xdr:spPr>
        <a:xfrm>
          <a:off x="19494500" y="1060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27432</xdr:rowOff>
    </xdr:to>
    <xdr:cxnSp macro="">
      <xdr:nvCxnSpPr>
        <xdr:cNvPr id="595" name="直線コネクタ 594"/>
        <xdr:cNvCxnSpPr/>
      </xdr:nvCxnSpPr>
      <xdr:spPr>
        <a:xfrm flipV="1">
          <a:off x="19545300" y="10652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135907</xdr:rowOff>
    </xdr:from>
    <xdr:ext cx="469744" cy="259045"/>
    <xdr:sp macro="" textlink="">
      <xdr:nvSpPr>
        <xdr:cNvPr id="596" name="n_1aveValue【保健センター・保健所】&#10;一人当たり面積"/>
        <xdr:cNvSpPr txBox="1"/>
      </xdr:nvSpPr>
      <xdr:spPr>
        <a:xfrm>
          <a:off x="210757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131335</xdr:rowOff>
    </xdr:from>
    <xdr:ext cx="469744" cy="259045"/>
    <xdr:sp macro="" textlink="">
      <xdr:nvSpPr>
        <xdr:cNvPr id="597" name="n_2aveValue【保健センター・保健所】&#10;一人当たり面積"/>
        <xdr:cNvSpPr txBox="1"/>
      </xdr:nvSpPr>
      <xdr:spPr>
        <a:xfrm>
          <a:off x="20199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7891</xdr:rowOff>
    </xdr:from>
    <xdr:ext cx="469744" cy="259045"/>
    <xdr:sp macro="" textlink="">
      <xdr:nvSpPr>
        <xdr:cNvPr id="598" name="n_3aveValue【保健センター・保健所】&#10;一人当たり面積"/>
        <xdr:cNvSpPr txBox="1"/>
      </xdr:nvSpPr>
      <xdr:spPr>
        <a:xfrm>
          <a:off x="193104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149623</xdr:rowOff>
    </xdr:from>
    <xdr:ext cx="469744" cy="259045"/>
    <xdr:sp macro="" textlink="">
      <xdr:nvSpPr>
        <xdr:cNvPr id="599" name="n_4aveValue【保健センター・保健所】&#10;一人当たり面積"/>
        <xdr:cNvSpPr txBox="1"/>
      </xdr:nvSpPr>
      <xdr:spPr>
        <a:xfrm>
          <a:off x="18421427" y="1026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57929</xdr:rowOff>
    </xdr:from>
    <xdr:ext cx="469744" cy="259045"/>
    <xdr:sp macro="" textlink="">
      <xdr:nvSpPr>
        <xdr:cNvPr id="600" name="n_1mainValue【保健センター・保健所】&#10;一人当たり面積"/>
        <xdr:cNvSpPr txBox="1"/>
      </xdr:nvSpPr>
      <xdr:spPr>
        <a:xfrm>
          <a:off x="21075727" y="1068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601" name="n_2mainValue【保健センター・保健所】&#10;一人当たり面積"/>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69359</xdr:rowOff>
    </xdr:from>
    <xdr:ext cx="469744" cy="259045"/>
    <xdr:sp macro="" textlink="">
      <xdr:nvSpPr>
        <xdr:cNvPr id="602" name="n_3mainValue【保健センター・保健所】&#10;一人当たり面積"/>
        <xdr:cNvSpPr txBox="1"/>
      </xdr:nvSpPr>
      <xdr:spPr>
        <a:xfrm>
          <a:off x="19310427"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4" name="正方形/長方形 60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5" name="正方形/長方形 60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6" name="正方形/長方形 60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7" name="正方形/長方形 60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8" name="正方形/長方形 60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9" name="正方形/長方形 60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正方形/長方形 609"/>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9" name="テキスト ボックス 62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30" name="直線コネクタ 62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31" name="テキスト ボックス 63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2" name="直線コネクタ 63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3" name="テキスト ボックス 63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4" name="直線コネクタ 63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5" name="テキスト ボックス 63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6" name="直線コネクタ 63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7" name="テキスト ボックス 63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8" name="直線コネクタ 63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9" name="テキスト ボックス 63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0" name="直線コネクタ 63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41" name="テキスト ボックス 64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2" name="直線コネクタ 6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644" name="直線コネクタ 643"/>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45"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46" name="直線コネクタ 645"/>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647"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648" name="直線コネクタ 647"/>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649"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650" name="フローチャート: 判断 649"/>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651" name="フローチャート: 判断 650"/>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652" name="フローチャート: 判断 651"/>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53" name="フローチャート: 判断 652"/>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654" name="フローチャート: 判断 653"/>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5" name="テキスト ボックス 65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6" name="テキスト ボックス 65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7" name="テキスト ボックス 65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8" name="テキスト ボックス 65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9" name="テキスト ボックス 65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61323</xdr:rowOff>
    </xdr:from>
    <xdr:to>
      <xdr:col>85</xdr:col>
      <xdr:colOff>177800</xdr:colOff>
      <xdr:row>107</xdr:row>
      <xdr:rowOff>162923</xdr:rowOff>
    </xdr:to>
    <xdr:sp macro="" textlink="">
      <xdr:nvSpPr>
        <xdr:cNvPr id="660" name="楕円 659"/>
        <xdr:cNvSpPr/>
      </xdr:nvSpPr>
      <xdr:spPr>
        <a:xfrm>
          <a:off x="16268700" y="18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39750</xdr:rowOff>
    </xdr:from>
    <xdr:ext cx="405111" cy="259045"/>
    <xdr:sp macro="" textlink="">
      <xdr:nvSpPr>
        <xdr:cNvPr id="661" name="【庁舎】&#10;有形固定資産減価償却率該当値テキスト"/>
        <xdr:cNvSpPr txBox="1"/>
      </xdr:nvSpPr>
      <xdr:spPr>
        <a:xfrm>
          <a:off x="16357600" y="1838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134801</xdr:rowOff>
    </xdr:from>
    <xdr:to>
      <xdr:col>81</xdr:col>
      <xdr:colOff>101600</xdr:colOff>
      <xdr:row>108</xdr:row>
      <xdr:rowOff>64951</xdr:rowOff>
    </xdr:to>
    <xdr:sp macro="" textlink="">
      <xdr:nvSpPr>
        <xdr:cNvPr id="662" name="楕円 661"/>
        <xdr:cNvSpPr/>
      </xdr:nvSpPr>
      <xdr:spPr>
        <a:xfrm>
          <a:off x="15430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112123</xdr:rowOff>
    </xdr:from>
    <xdr:to>
      <xdr:col>85</xdr:col>
      <xdr:colOff>127000</xdr:colOff>
      <xdr:row>108</xdr:row>
      <xdr:rowOff>14151</xdr:rowOff>
    </xdr:to>
    <xdr:cxnSp macro="">
      <xdr:nvCxnSpPr>
        <xdr:cNvPr id="663" name="直線コネクタ 662"/>
        <xdr:cNvCxnSpPr/>
      </xdr:nvCxnSpPr>
      <xdr:spPr>
        <a:xfrm flipV="1">
          <a:off x="15481300" y="18457273"/>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116839</xdr:rowOff>
    </xdr:from>
    <xdr:to>
      <xdr:col>76</xdr:col>
      <xdr:colOff>165100</xdr:colOff>
      <xdr:row>108</xdr:row>
      <xdr:rowOff>46989</xdr:rowOff>
    </xdr:to>
    <xdr:sp macro="" textlink="">
      <xdr:nvSpPr>
        <xdr:cNvPr id="664" name="楕円 663"/>
        <xdr:cNvSpPr/>
      </xdr:nvSpPr>
      <xdr:spPr>
        <a:xfrm>
          <a:off x="14541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167639</xdr:rowOff>
    </xdr:from>
    <xdr:to>
      <xdr:col>81</xdr:col>
      <xdr:colOff>50800</xdr:colOff>
      <xdr:row>108</xdr:row>
      <xdr:rowOff>14151</xdr:rowOff>
    </xdr:to>
    <xdr:cxnSp macro="">
      <xdr:nvCxnSpPr>
        <xdr:cNvPr id="665" name="直線コネクタ 664"/>
        <xdr:cNvCxnSpPr/>
      </xdr:nvCxnSpPr>
      <xdr:spPr>
        <a:xfrm>
          <a:off x="14592300" y="1851278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84182</xdr:rowOff>
    </xdr:from>
    <xdr:to>
      <xdr:col>72</xdr:col>
      <xdr:colOff>38100</xdr:colOff>
      <xdr:row>108</xdr:row>
      <xdr:rowOff>14332</xdr:rowOff>
    </xdr:to>
    <xdr:sp macro="" textlink="">
      <xdr:nvSpPr>
        <xdr:cNvPr id="666" name="楕円 665"/>
        <xdr:cNvSpPr/>
      </xdr:nvSpPr>
      <xdr:spPr>
        <a:xfrm>
          <a:off x="13652500"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134982</xdr:rowOff>
    </xdr:from>
    <xdr:to>
      <xdr:col>76</xdr:col>
      <xdr:colOff>114300</xdr:colOff>
      <xdr:row>107</xdr:row>
      <xdr:rowOff>167639</xdr:rowOff>
    </xdr:to>
    <xdr:cxnSp macro="">
      <xdr:nvCxnSpPr>
        <xdr:cNvPr id="667" name="直線コネクタ 666"/>
        <xdr:cNvCxnSpPr/>
      </xdr:nvCxnSpPr>
      <xdr:spPr>
        <a:xfrm>
          <a:off x="13703300" y="1848013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49893</xdr:rowOff>
    </xdr:from>
    <xdr:to>
      <xdr:col>67</xdr:col>
      <xdr:colOff>101600</xdr:colOff>
      <xdr:row>107</xdr:row>
      <xdr:rowOff>151493</xdr:rowOff>
    </xdr:to>
    <xdr:sp macro="" textlink="">
      <xdr:nvSpPr>
        <xdr:cNvPr id="668" name="楕円 667"/>
        <xdr:cNvSpPr/>
      </xdr:nvSpPr>
      <xdr:spPr>
        <a:xfrm>
          <a:off x="12763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100693</xdr:rowOff>
    </xdr:from>
    <xdr:to>
      <xdr:col>71</xdr:col>
      <xdr:colOff>177800</xdr:colOff>
      <xdr:row>107</xdr:row>
      <xdr:rowOff>134982</xdr:rowOff>
    </xdr:to>
    <xdr:cxnSp macro="">
      <xdr:nvCxnSpPr>
        <xdr:cNvPr id="669" name="直線コネクタ 668"/>
        <xdr:cNvCxnSpPr/>
      </xdr:nvCxnSpPr>
      <xdr:spPr>
        <a:xfrm>
          <a:off x="12814300" y="184458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670"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671"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672"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673"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56078</xdr:rowOff>
    </xdr:from>
    <xdr:ext cx="405111" cy="259045"/>
    <xdr:sp macro="" textlink="">
      <xdr:nvSpPr>
        <xdr:cNvPr id="674" name="n_1mainValue【庁舎】&#10;有形固定資産減価償却率"/>
        <xdr:cNvSpPr txBox="1"/>
      </xdr:nvSpPr>
      <xdr:spPr>
        <a:xfrm>
          <a:off x="15266044" y="1857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38116</xdr:rowOff>
    </xdr:from>
    <xdr:ext cx="405111" cy="259045"/>
    <xdr:sp macro="" textlink="">
      <xdr:nvSpPr>
        <xdr:cNvPr id="675" name="n_2mainValue【庁舎】&#10;有形固定資産減価償却率"/>
        <xdr:cNvSpPr txBox="1"/>
      </xdr:nvSpPr>
      <xdr:spPr>
        <a:xfrm>
          <a:off x="143897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5459</xdr:rowOff>
    </xdr:from>
    <xdr:ext cx="405111" cy="259045"/>
    <xdr:sp macro="" textlink="">
      <xdr:nvSpPr>
        <xdr:cNvPr id="676" name="n_3mainValue【庁舎】&#10;有形固定資産減価償却率"/>
        <xdr:cNvSpPr txBox="1"/>
      </xdr:nvSpPr>
      <xdr:spPr>
        <a:xfrm>
          <a:off x="135007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142620</xdr:rowOff>
    </xdr:from>
    <xdr:ext cx="405111" cy="259045"/>
    <xdr:sp macro="" textlink="">
      <xdr:nvSpPr>
        <xdr:cNvPr id="677" name="n_4mainValue【庁舎】&#10;有形固定資産減価償却率"/>
        <xdr:cNvSpPr txBox="1"/>
      </xdr:nvSpPr>
      <xdr:spPr>
        <a:xfrm>
          <a:off x="12611744" y="1848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8" name="正方形/長方形 6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9" name="正方形/長方形 6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0" name="正方形/長方形 6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1" name="正方形/長方形 6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2" name="正方形/長方形 6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3" name="正方形/長方形 6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4" name="正方形/長方形 6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5" name="正方形/長方形 6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6" name="テキスト ボックス 6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7" name="直線コネクタ 6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8" name="直線コネクタ 68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9" name="テキスト ボックス 68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90" name="直線コネクタ 68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91" name="テキスト ボックス 69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92" name="直線コネクタ 69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93" name="テキスト ボックス 69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4" name="直線コネクタ 69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5" name="テキスト ボックス 69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6" name="直線コネクタ 69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7" name="テキスト ボックス 69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8" name="直線コネクタ 69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99" name="テキスト ボックス 698"/>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0" name="直線コネクタ 69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01" name="テキスト ボックス 70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703" name="直線コネクタ 702"/>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704"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705" name="直線コネクタ 704"/>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706"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707" name="直線コネクタ 706"/>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708"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709" name="フローチャート: 判断 708"/>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710" name="フローチャート: 判断 709"/>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711" name="フローチャート: 判断 710"/>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712" name="フローチャート: 判断 711"/>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713" name="フローチャート: 判断 712"/>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4" name="テキスト ボックス 7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55935</xdr:rowOff>
    </xdr:from>
    <xdr:to>
      <xdr:col>116</xdr:col>
      <xdr:colOff>114300</xdr:colOff>
      <xdr:row>108</xdr:row>
      <xdr:rowOff>157535</xdr:rowOff>
    </xdr:to>
    <xdr:sp macro="" textlink="">
      <xdr:nvSpPr>
        <xdr:cNvPr id="719" name="楕円 718"/>
        <xdr:cNvSpPr/>
      </xdr:nvSpPr>
      <xdr:spPr>
        <a:xfrm>
          <a:off x="22110700" y="1857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720"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57730</xdr:rowOff>
    </xdr:from>
    <xdr:to>
      <xdr:col>112</xdr:col>
      <xdr:colOff>38100</xdr:colOff>
      <xdr:row>108</xdr:row>
      <xdr:rowOff>159330</xdr:rowOff>
    </xdr:to>
    <xdr:sp macro="" textlink="">
      <xdr:nvSpPr>
        <xdr:cNvPr id="721" name="楕円 720"/>
        <xdr:cNvSpPr/>
      </xdr:nvSpPr>
      <xdr:spPr>
        <a:xfrm>
          <a:off x="21272500" y="1857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106735</xdr:rowOff>
    </xdr:from>
    <xdr:to>
      <xdr:col>116</xdr:col>
      <xdr:colOff>63500</xdr:colOff>
      <xdr:row>108</xdr:row>
      <xdr:rowOff>108530</xdr:rowOff>
    </xdr:to>
    <xdr:cxnSp macro="">
      <xdr:nvCxnSpPr>
        <xdr:cNvPr id="722" name="直線コネクタ 721"/>
        <xdr:cNvCxnSpPr/>
      </xdr:nvCxnSpPr>
      <xdr:spPr>
        <a:xfrm flipV="1">
          <a:off x="21323300" y="18623335"/>
          <a:ext cx="838200" cy="1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60016</xdr:rowOff>
    </xdr:from>
    <xdr:to>
      <xdr:col>107</xdr:col>
      <xdr:colOff>101600</xdr:colOff>
      <xdr:row>108</xdr:row>
      <xdr:rowOff>161616</xdr:rowOff>
    </xdr:to>
    <xdr:sp macro="" textlink="">
      <xdr:nvSpPr>
        <xdr:cNvPr id="723" name="楕円 722"/>
        <xdr:cNvSpPr/>
      </xdr:nvSpPr>
      <xdr:spPr>
        <a:xfrm>
          <a:off x="20383500" y="185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108530</xdr:rowOff>
    </xdr:from>
    <xdr:to>
      <xdr:col>111</xdr:col>
      <xdr:colOff>177800</xdr:colOff>
      <xdr:row>108</xdr:row>
      <xdr:rowOff>110816</xdr:rowOff>
    </xdr:to>
    <xdr:cxnSp macro="">
      <xdr:nvCxnSpPr>
        <xdr:cNvPr id="724" name="直線コネクタ 723"/>
        <xdr:cNvCxnSpPr/>
      </xdr:nvCxnSpPr>
      <xdr:spPr>
        <a:xfrm flipV="1">
          <a:off x="20434300" y="1862513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61649</xdr:rowOff>
    </xdr:from>
    <xdr:to>
      <xdr:col>102</xdr:col>
      <xdr:colOff>165100</xdr:colOff>
      <xdr:row>108</xdr:row>
      <xdr:rowOff>163249</xdr:rowOff>
    </xdr:to>
    <xdr:sp macro="" textlink="">
      <xdr:nvSpPr>
        <xdr:cNvPr id="725" name="楕円 724"/>
        <xdr:cNvSpPr/>
      </xdr:nvSpPr>
      <xdr:spPr>
        <a:xfrm>
          <a:off x="19494500" y="1857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110816</xdr:rowOff>
    </xdr:from>
    <xdr:to>
      <xdr:col>107</xdr:col>
      <xdr:colOff>50800</xdr:colOff>
      <xdr:row>108</xdr:row>
      <xdr:rowOff>112449</xdr:rowOff>
    </xdr:to>
    <xdr:cxnSp macro="">
      <xdr:nvCxnSpPr>
        <xdr:cNvPr id="726" name="直線コネクタ 725"/>
        <xdr:cNvCxnSpPr/>
      </xdr:nvCxnSpPr>
      <xdr:spPr>
        <a:xfrm flipV="1">
          <a:off x="19545300" y="186274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63119</xdr:rowOff>
    </xdr:from>
    <xdr:to>
      <xdr:col>98</xdr:col>
      <xdr:colOff>38100</xdr:colOff>
      <xdr:row>108</xdr:row>
      <xdr:rowOff>164719</xdr:rowOff>
    </xdr:to>
    <xdr:sp macro="" textlink="">
      <xdr:nvSpPr>
        <xdr:cNvPr id="727" name="楕円 726"/>
        <xdr:cNvSpPr/>
      </xdr:nvSpPr>
      <xdr:spPr>
        <a:xfrm>
          <a:off x="18605500" y="1857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112449</xdr:rowOff>
    </xdr:from>
    <xdr:to>
      <xdr:col>102</xdr:col>
      <xdr:colOff>114300</xdr:colOff>
      <xdr:row>108</xdr:row>
      <xdr:rowOff>113919</xdr:rowOff>
    </xdr:to>
    <xdr:cxnSp macro="">
      <xdr:nvCxnSpPr>
        <xdr:cNvPr id="728" name="直線コネクタ 727"/>
        <xdr:cNvCxnSpPr/>
      </xdr:nvCxnSpPr>
      <xdr:spPr>
        <a:xfrm flipV="1">
          <a:off x="18656300" y="18629049"/>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729"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161162</xdr:rowOff>
    </xdr:from>
    <xdr:ext cx="469744" cy="259045"/>
    <xdr:sp macro="" textlink="">
      <xdr:nvSpPr>
        <xdr:cNvPr id="730" name="n_2aveValue【庁舎】&#10;一人当たり面積"/>
        <xdr:cNvSpPr txBox="1"/>
      </xdr:nvSpPr>
      <xdr:spPr>
        <a:xfrm>
          <a:off x="20199427" y="1833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4897</xdr:rowOff>
    </xdr:from>
    <xdr:ext cx="469744" cy="259045"/>
    <xdr:sp macro="" textlink="">
      <xdr:nvSpPr>
        <xdr:cNvPr id="731" name="n_3aveValue【庁舎】&#10;一人当たり面積"/>
        <xdr:cNvSpPr txBox="1"/>
      </xdr:nvSpPr>
      <xdr:spPr>
        <a:xfrm>
          <a:off x="19310427" y="183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169000</xdr:rowOff>
    </xdr:from>
    <xdr:ext cx="469744" cy="259045"/>
    <xdr:sp macro="" textlink="">
      <xdr:nvSpPr>
        <xdr:cNvPr id="732" name="n_4aveValue【庁舎】&#10;一人当たり面積"/>
        <xdr:cNvSpPr txBox="1"/>
      </xdr:nvSpPr>
      <xdr:spPr>
        <a:xfrm>
          <a:off x="18421427" y="183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150457</xdr:rowOff>
    </xdr:from>
    <xdr:ext cx="469744" cy="259045"/>
    <xdr:sp macro="" textlink="">
      <xdr:nvSpPr>
        <xdr:cNvPr id="733" name="n_1mainValue【庁舎】&#10;一人当たり面積"/>
        <xdr:cNvSpPr txBox="1"/>
      </xdr:nvSpPr>
      <xdr:spPr>
        <a:xfrm>
          <a:off x="21075727" y="1866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152743</xdr:rowOff>
    </xdr:from>
    <xdr:ext cx="469744" cy="259045"/>
    <xdr:sp macro="" textlink="">
      <xdr:nvSpPr>
        <xdr:cNvPr id="734" name="n_2mainValue【庁舎】&#10;一人当たり面積"/>
        <xdr:cNvSpPr txBox="1"/>
      </xdr:nvSpPr>
      <xdr:spPr>
        <a:xfrm>
          <a:off x="20199427" y="18669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154376</xdr:rowOff>
    </xdr:from>
    <xdr:ext cx="469744" cy="259045"/>
    <xdr:sp macro="" textlink="">
      <xdr:nvSpPr>
        <xdr:cNvPr id="735" name="n_3mainValue【庁舎】&#10;一人当たり面積"/>
        <xdr:cNvSpPr txBox="1"/>
      </xdr:nvSpPr>
      <xdr:spPr>
        <a:xfrm>
          <a:off x="19310427" y="1867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155846</xdr:rowOff>
    </xdr:from>
    <xdr:ext cx="469744" cy="259045"/>
    <xdr:sp macro="" textlink="">
      <xdr:nvSpPr>
        <xdr:cNvPr id="736" name="n_4mainValue【庁舎】&#10;一人当たり面積"/>
        <xdr:cNvSpPr txBox="1"/>
      </xdr:nvSpPr>
      <xdr:spPr>
        <a:xfrm>
          <a:off x="18421427" y="1867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の有形固定資産減価償却率が低いのは、学校施設転用により福祉施設となった建物の大規模改修の影響によるものと考えられる。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市民会館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の有形固定資産減価償却率が高いのは、いずれも施設の老朽化が顕著であることが原因と考えられるが、建て替えや改修を段階的に取り組んでゆく。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5,748
5,682
423.63
10,119,825
10,010,288
108,836
4,120,786
10,491,881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広大な行政面積を有し集落が点在しているため、人口に比べ多大な財政需要があること。また人口減少や高齢化により税収が少ないことから類似団体平均をかなり下回っている。今後も引き続き事業を厳選し投資的経費を抑制するなど、歳出の徹底的な見直しと地方債の発行を抑制し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135467</xdr:rowOff>
    </xdr:to>
    <xdr:cxnSp macro="">
      <xdr:nvCxnSpPr>
        <xdr:cNvPr id="68" name="直線コネクタ 67"/>
        <xdr:cNvCxnSpPr/>
      </xdr:nvCxnSpPr>
      <xdr:spPr>
        <a:xfrm flipV="1">
          <a:off x="4114800" y="74944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135467</xdr:rowOff>
    </xdr:from>
    <xdr:to>
      <xdr:col>19</xdr:col>
      <xdr:colOff>133350</xdr:colOff>
      <xdr:row>43</xdr:row>
      <xdr:rowOff>148872</xdr:rowOff>
    </xdr:to>
    <xdr:cxnSp macro="">
      <xdr:nvCxnSpPr>
        <xdr:cNvPr id="71" name="直線コネクタ 70"/>
        <xdr:cNvCxnSpPr/>
      </xdr:nvCxnSpPr>
      <xdr:spPr>
        <a:xfrm flipV="1">
          <a:off x="3225800" y="75078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148872</xdr:rowOff>
    </xdr:from>
    <xdr:to>
      <xdr:col>15</xdr:col>
      <xdr:colOff>82550</xdr:colOff>
      <xdr:row>43</xdr:row>
      <xdr:rowOff>162278</xdr:rowOff>
    </xdr:to>
    <xdr:cxnSp macro="">
      <xdr:nvCxnSpPr>
        <xdr:cNvPr id="74" name="直線コネクタ 73"/>
        <xdr:cNvCxnSpPr/>
      </xdr:nvCxnSpPr>
      <xdr:spPr>
        <a:xfrm flipV="1">
          <a:off x="2336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7" name="直線コネクタ 76"/>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84667</xdr:rowOff>
    </xdr:from>
    <xdr:to>
      <xdr:col>19</xdr:col>
      <xdr:colOff>184150</xdr:colOff>
      <xdr:row>44</xdr:row>
      <xdr:rowOff>14817</xdr:rowOff>
    </xdr:to>
    <xdr:sp macro="" textlink="">
      <xdr:nvSpPr>
        <xdr:cNvPr id="89" name="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98072</xdr:rowOff>
    </xdr:from>
    <xdr:to>
      <xdr:col>15</xdr:col>
      <xdr:colOff>133350</xdr:colOff>
      <xdr:row>44</xdr:row>
      <xdr:rowOff>28222</xdr:rowOff>
    </xdr:to>
    <xdr:sp macro="" textlink="">
      <xdr:nvSpPr>
        <xdr:cNvPr id="91" name="楕円 90"/>
        <xdr:cNvSpPr/>
      </xdr:nvSpPr>
      <xdr:spPr>
        <a:xfrm>
          <a:off x="3175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12999</xdr:rowOff>
    </xdr:from>
    <xdr:ext cx="762000" cy="259045"/>
    <xdr:sp macro="" textlink="">
      <xdr:nvSpPr>
        <xdr:cNvPr id="92" name="テキスト ボックス 91"/>
        <xdr:cNvSpPr txBox="1"/>
      </xdr:nvSpPr>
      <xdr:spPr>
        <a:xfrm>
          <a:off x="2844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行政面積が広く集落が点在しており、保育所５箇所、小中学校９校、町立高等学校１校、診療所３箇所に加え、地域の集会施設などの公共施設を多く有しており、経常経費が嵩む状況である。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今後は更なる物件費等の節減に努め、類似団体平均以上の維持に努める。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92710</xdr:rowOff>
    </xdr:to>
    <xdr:cxnSp macro="">
      <xdr:nvCxnSpPr>
        <xdr:cNvPr id="129" name="直線コネクタ 128"/>
        <xdr:cNvCxnSpPr/>
      </xdr:nvCxnSpPr>
      <xdr:spPr>
        <a:xfrm>
          <a:off x="4114800" y="1067435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62</xdr:row>
      <xdr:rowOff>97536</xdr:rowOff>
    </xdr:to>
    <xdr:cxnSp macro="">
      <xdr:nvCxnSpPr>
        <xdr:cNvPr id="132" name="直線コネクタ 131"/>
        <xdr:cNvCxnSpPr/>
      </xdr:nvCxnSpPr>
      <xdr:spPr>
        <a:xfrm flipV="1">
          <a:off x="3225800" y="1067435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34798</xdr:rowOff>
    </xdr:from>
    <xdr:to>
      <xdr:col>15</xdr:col>
      <xdr:colOff>82550</xdr:colOff>
      <xdr:row>62</xdr:row>
      <xdr:rowOff>97536</xdr:rowOff>
    </xdr:to>
    <xdr:cxnSp macro="">
      <xdr:nvCxnSpPr>
        <xdr:cNvPr id="135" name="直線コネクタ 134"/>
        <xdr:cNvCxnSpPr/>
      </xdr:nvCxnSpPr>
      <xdr:spPr>
        <a:xfrm>
          <a:off x="2336800" y="10664698"/>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1016</xdr:rowOff>
    </xdr:from>
    <xdr:to>
      <xdr:col>11</xdr:col>
      <xdr:colOff>31750</xdr:colOff>
      <xdr:row>62</xdr:row>
      <xdr:rowOff>34798</xdr:rowOff>
    </xdr:to>
    <xdr:cxnSp macro="">
      <xdr:nvCxnSpPr>
        <xdr:cNvPr id="138" name="直線コネクタ 137"/>
        <xdr:cNvCxnSpPr/>
      </xdr:nvCxnSpPr>
      <xdr:spPr>
        <a:xfrm>
          <a:off x="1447800" y="1063091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48" name="楕円 147"/>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58437</xdr:rowOff>
    </xdr:from>
    <xdr:ext cx="762000" cy="259045"/>
    <xdr:sp macro="" textlink="">
      <xdr:nvSpPr>
        <xdr:cNvPr id="149" name="財政構造の弾力性該当値テキスト"/>
        <xdr:cNvSpPr txBox="1"/>
      </xdr:nvSpPr>
      <xdr:spPr>
        <a:xfrm>
          <a:off x="50419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0" name="楕円 149"/>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1" name="テキスト ボックス 150"/>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46736</xdr:rowOff>
    </xdr:from>
    <xdr:to>
      <xdr:col>15</xdr:col>
      <xdr:colOff>133350</xdr:colOff>
      <xdr:row>62</xdr:row>
      <xdr:rowOff>148336</xdr:rowOff>
    </xdr:to>
    <xdr:sp macro="" textlink="">
      <xdr:nvSpPr>
        <xdr:cNvPr id="152" name="楕円 151"/>
        <xdr:cNvSpPr/>
      </xdr:nvSpPr>
      <xdr:spPr>
        <a:xfrm>
          <a:off x="31750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53" name="テキスト ボックス 152"/>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155448</xdr:rowOff>
    </xdr:from>
    <xdr:to>
      <xdr:col>11</xdr:col>
      <xdr:colOff>82550</xdr:colOff>
      <xdr:row>62</xdr:row>
      <xdr:rowOff>85598</xdr:rowOff>
    </xdr:to>
    <xdr:sp macro="" textlink="">
      <xdr:nvSpPr>
        <xdr:cNvPr id="154" name="楕円 153"/>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95775</xdr:rowOff>
    </xdr:from>
    <xdr:ext cx="762000" cy="259045"/>
    <xdr:sp macro="" textlink="">
      <xdr:nvSpPr>
        <xdr:cNvPr id="155" name="テキスト ボックス 154"/>
        <xdr:cNvSpPr txBox="1"/>
      </xdr:nvSpPr>
      <xdr:spPr>
        <a:xfrm>
          <a:off x="1955800" y="1038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121666</xdr:rowOff>
    </xdr:from>
    <xdr:to>
      <xdr:col>7</xdr:col>
      <xdr:colOff>31750</xdr:colOff>
      <xdr:row>62</xdr:row>
      <xdr:rowOff>51816</xdr:rowOff>
    </xdr:to>
    <xdr:sp macro="" textlink="">
      <xdr:nvSpPr>
        <xdr:cNvPr id="156" name="楕円 155"/>
        <xdr:cNvSpPr/>
      </xdr:nvSpPr>
      <xdr:spPr>
        <a:xfrm>
          <a:off x="1397000" y="105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61993</xdr:rowOff>
    </xdr:from>
    <xdr:ext cx="762000" cy="259045"/>
    <xdr:sp macro="" textlink="">
      <xdr:nvSpPr>
        <xdr:cNvPr id="157" name="テキスト ボックス 156"/>
        <xdr:cNvSpPr txBox="1"/>
      </xdr:nvSpPr>
      <xdr:spPr>
        <a:xfrm>
          <a:off x="1066800" y="1034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[461,290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及び診療所を直営するほか、町立高等学校を有することから職員数が多く、また公共施設を多く有することが類似団体平均を大きく上回っている要因である。今後は人口の推移を見据えた職員定数管理の適正化を図るなど経費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120590</xdr:rowOff>
    </xdr:from>
    <xdr:to>
      <xdr:col>23</xdr:col>
      <xdr:colOff>133350</xdr:colOff>
      <xdr:row>87</xdr:row>
      <xdr:rowOff>72482</xdr:rowOff>
    </xdr:to>
    <xdr:cxnSp macro="">
      <xdr:nvCxnSpPr>
        <xdr:cNvPr id="194" name="直線コネクタ 193"/>
        <xdr:cNvCxnSpPr/>
      </xdr:nvCxnSpPr>
      <xdr:spPr>
        <a:xfrm>
          <a:off x="4114800" y="14865290"/>
          <a:ext cx="838200" cy="1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120590</xdr:rowOff>
    </xdr:from>
    <xdr:to>
      <xdr:col>19</xdr:col>
      <xdr:colOff>133350</xdr:colOff>
      <xdr:row>86</xdr:row>
      <xdr:rowOff>136254</xdr:rowOff>
    </xdr:to>
    <xdr:cxnSp macro="">
      <xdr:nvCxnSpPr>
        <xdr:cNvPr id="197" name="直線コネクタ 196"/>
        <xdr:cNvCxnSpPr/>
      </xdr:nvCxnSpPr>
      <xdr:spPr>
        <a:xfrm flipV="1">
          <a:off x="3225800" y="14865290"/>
          <a:ext cx="889000" cy="1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35178</xdr:rowOff>
    </xdr:from>
    <xdr:to>
      <xdr:col>15</xdr:col>
      <xdr:colOff>82550</xdr:colOff>
      <xdr:row>86</xdr:row>
      <xdr:rowOff>136254</xdr:rowOff>
    </xdr:to>
    <xdr:cxnSp macro="">
      <xdr:nvCxnSpPr>
        <xdr:cNvPr id="200" name="直線コネクタ 199"/>
        <xdr:cNvCxnSpPr/>
      </xdr:nvCxnSpPr>
      <xdr:spPr>
        <a:xfrm>
          <a:off x="2336800" y="14779878"/>
          <a:ext cx="889000" cy="10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145498</xdr:rowOff>
    </xdr:from>
    <xdr:to>
      <xdr:col>11</xdr:col>
      <xdr:colOff>31750</xdr:colOff>
      <xdr:row>86</xdr:row>
      <xdr:rowOff>35178</xdr:rowOff>
    </xdr:to>
    <xdr:cxnSp macro="">
      <xdr:nvCxnSpPr>
        <xdr:cNvPr id="203" name="直線コネクタ 202"/>
        <xdr:cNvCxnSpPr/>
      </xdr:nvCxnSpPr>
      <xdr:spPr>
        <a:xfrm>
          <a:off x="1447800" y="14718748"/>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21682</xdr:rowOff>
    </xdr:from>
    <xdr:to>
      <xdr:col>23</xdr:col>
      <xdr:colOff>184150</xdr:colOff>
      <xdr:row>87</xdr:row>
      <xdr:rowOff>123282</xdr:rowOff>
    </xdr:to>
    <xdr:sp macro="" textlink="">
      <xdr:nvSpPr>
        <xdr:cNvPr id="213" name="楕円 212"/>
        <xdr:cNvSpPr/>
      </xdr:nvSpPr>
      <xdr:spPr>
        <a:xfrm>
          <a:off x="4902200" y="1493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165209</xdr:rowOff>
    </xdr:from>
    <xdr:ext cx="762000" cy="259045"/>
    <xdr:sp macro="" textlink="">
      <xdr:nvSpPr>
        <xdr:cNvPr id="214" name="人件費・物件費等の状況該当値テキスト"/>
        <xdr:cNvSpPr txBox="1"/>
      </xdr:nvSpPr>
      <xdr:spPr>
        <a:xfrm>
          <a:off x="5041900" y="14909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69790</xdr:rowOff>
    </xdr:from>
    <xdr:to>
      <xdr:col>19</xdr:col>
      <xdr:colOff>184150</xdr:colOff>
      <xdr:row>86</xdr:row>
      <xdr:rowOff>171390</xdr:rowOff>
    </xdr:to>
    <xdr:sp macro="" textlink="">
      <xdr:nvSpPr>
        <xdr:cNvPr id="215" name="楕円 214"/>
        <xdr:cNvSpPr/>
      </xdr:nvSpPr>
      <xdr:spPr>
        <a:xfrm>
          <a:off x="4064000" y="1481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156167</xdr:rowOff>
    </xdr:from>
    <xdr:ext cx="736600" cy="259045"/>
    <xdr:sp macro="" textlink="">
      <xdr:nvSpPr>
        <xdr:cNvPr id="216" name="テキスト ボックス 215"/>
        <xdr:cNvSpPr txBox="1"/>
      </xdr:nvSpPr>
      <xdr:spPr>
        <a:xfrm>
          <a:off x="3733800" y="14900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85454</xdr:rowOff>
    </xdr:from>
    <xdr:to>
      <xdr:col>15</xdr:col>
      <xdr:colOff>133350</xdr:colOff>
      <xdr:row>87</xdr:row>
      <xdr:rowOff>15604</xdr:rowOff>
    </xdr:to>
    <xdr:sp macro="" textlink="">
      <xdr:nvSpPr>
        <xdr:cNvPr id="217" name="楕円 216"/>
        <xdr:cNvSpPr/>
      </xdr:nvSpPr>
      <xdr:spPr>
        <a:xfrm>
          <a:off x="3175000" y="148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381</xdr:rowOff>
    </xdr:from>
    <xdr:ext cx="762000" cy="259045"/>
    <xdr:sp macro="" textlink="">
      <xdr:nvSpPr>
        <xdr:cNvPr id="218" name="テキスト ボックス 217"/>
        <xdr:cNvSpPr txBox="1"/>
      </xdr:nvSpPr>
      <xdr:spPr>
        <a:xfrm>
          <a:off x="2844800" y="14916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155828</xdr:rowOff>
    </xdr:from>
    <xdr:to>
      <xdr:col>11</xdr:col>
      <xdr:colOff>82550</xdr:colOff>
      <xdr:row>86</xdr:row>
      <xdr:rowOff>85978</xdr:rowOff>
    </xdr:to>
    <xdr:sp macro="" textlink="">
      <xdr:nvSpPr>
        <xdr:cNvPr id="219" name="楕円 218"/>
        <xdr:cNvSpPr/>
      </xdr:nvSpPr>
      <xdr:spPr>
        <a:xfrm>
          <a:off x="2286000" y="1472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70755</xdr:rowOff>
    </xdr:from>
    <xdr:ext cx="762000" cy="259045"/>
    <xdr:sp macro="" textlink="">
      <xdr:nvSpPr>
        <xdr:cNvPr id="220" name="テキスト ボックス 219"/>
        <xdr:cNvSpPr txBox="1"/>
      </xdr:nvSpPr>
      <xdr:spPr>
        <a:xfrm>
          <a:off x="1955800" y="1481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94698</xdr:rowOff>
    </xdr:from>
    <xdr:to>
      <xdr:col>7</xdr:col>
      <xdr:colOff>31750</xdr:colOff>
      <xdr:row>86</xdr:row>
      <xdr:rowOff>24848</xdr:rowOff>
    </xdr:to>
    <xdr:sp macro="" textlink="">
      <xdr:nvSpPr>
        <xdr:cNvPr id="221" name="楕円 220"/>
        <xdr:cNvSpPr/>
      </xdr:nvSpPr>
      <xdr:spPr>
        <a:xfrm>
          <a:off x="1397000" y="14667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9625</xdr:rowOff>
    </xdr:from>
    <xdr:ext cx="762000" cy="259045"/>
    <xdr:sp macro="" textlink="">
      <xdr:nvSpPr>
        <xdr:cNvPr id="222" name="テキスト ボックス 221"/>
        <xdr:cNvSpPr txBox="1"/>
      </xdr:nvSpPr>
      <xdr:spPr>
        <a:xfrm>
          <a:off x="1066800" y="1475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類似団体平均を上回っており、国と比べても同水準となってきていることから、今後は年齢構成を見据えた職員定数管理の適正化を図り、類似団体の平均水準まで低下させるよう努める。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2539</xdr:rowOff>
    </xdr:from>
    <xdr:to>
      <xdr:col>81</xdr:col>
      <xdr:colOff>44450</xdr:colOff>
      <xdr:row>87</xdr:row>
      <xdr:rowOff>34713</xdr:rowOff>
    </xdr:to>
    <xdr:cxnSp macro="">
      <xdr:nvCxnSpPr>
        <xdr:cNvPr id="256" name="直線コネクタ 255"/>
        <xdr:cNvCxnSpPr/>
      </xdr:nvCxnSpPr>
      <xdr:spPr>
        <a:xfrm>
          <a:off x="16179800" y="14918689"/>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2539</xdr:rowOff>
    </xdr:to>
    <xdr:cxnSp macro="">
      <xdr:nvCxnSpPr>
        <xdr:cNvPr id="259" name="直線コネクタ 258"/>
        <xdr:cNvCxnSpPr/>
      </xdr:nvCxnSpPr>
      <xdr:spPr>
        <a:xfrm>
          <a:off x="15290800" y="14846300"/>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66887</xdr:rowOff>
    </xdr:to>
    <xdr:cxnSp macro="">
      <xdr:nvCxnSpPr>
        <xdr:cNvPr id="262" name="直線コネクタ 261"/>
        <xdr:cNvCxnSpPr/>
      </xdr:nvCxnSpPr>
      <xdr:spPr>
        <a:xfrm flipV="1">
          <a:off x="14401800" y="148463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34713</xdr:rowOff>
    </xdr:from>
    <xdr:to>
      <xdr:col>68</xdr:col>
      <xdr:colOff>152400</xdr:colOff>
      <xdr:row>87</xdr:row>
      <xdr:rowOff>66887</xdr:rowOff>
    </xdr:to>
    <xdr:cxnSp macro="">
      <xdr:nvCxnSpPr>
        <xdr:cNvPr id="265" name="直線コネクタ 264"/>
        <xdr:cNvCxnSpPr/>
      </xdr:nvCxnSpPr>
      <xdr:spPr>
        <a:xfrm>
          <a:off x="13512800" y="149508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155363</xdr:rowOff>
    </xdr:from>
    <xdr:to>
      <xdr:col>81</xdr:col>
      <xdr:colOff>95250</xdr:colOff>
      <xdr:row>87</xdr:row>
      <xdr:rowOff>85513</xdr:rowOff>
    </xdr:to>
    <xdr:sp macro="" textlink="">
      <xdr:nvSpPr>
        <xdr:cNvPr id="275" name="楕円 274"/>
        <xdr:cNvSpPr/>
      </xdr:nvSpPr>
      <xdr:spPr>
        <a:xfrm>
          <a:off x="169672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127440</xdr:rowOff>
    </xdr:from>
    <xdr:ext cx="762000" cy="259045"/>
    <xdr:sp macro="" textlink="">
      <xdr:nvSpPr>
        <xdr:cNvPr id="276" name="給与水準   （国との比較）該当値テキスト"/>
        <xdr:cNvSpPr txBox="1"/>
      </xdr:nvSpPr>
      <xdr:spPr>
        <a:xfrm>
          <a:off x="17106900" y="1487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123189</xdr:rowOff>
    </xdr:from>
    <xdr:to>
      <xdr:col>77</xdr:col>
      <xdr:colOff>95250</xdr:colOff>
      <xdr:row>87</xdr:row>
      <xdr:rowOff>53339</xdr:rowOff>
    </xdr:to>
    <xdr:sp macro="" textlink="">
      <xdr:nvSpPr>
        <xdr:cNvPr id="277" name="楕円 276"/>
        <xdr:cNvSpPr/>
      </xdr:nvSpPr>
      <xdr:spPr>
        <a:xfrm>
          <a:off x="161290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78" name="テキスト ボックス 277"/>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79" name="楕円 278"/>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80" name="テキスト ボックス 279"/>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16087</xdr:rowOff>
    </xdr:from>
    <xdr:to>
      <xdr:col>68</xdr:col>
      <xdr:colOff>203200</xdr:colOff>
      <xdr:row>87</xdr:row>
      <xdr:rowOff>117687</xdr:rowOff>
    </xdr:to>
    <xdr:sp macro="" textlink="">
      <xdr:nvSpPr>
        <xdr:cNvPr id="281" name="楕円 280"/>
        <xdr:cNvSpPr/>
      </xdr:nvSpPr>
      <xdr:spPr>
        <a:xfrm>
          <a:off x="14351000" y="1493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82" name="テキスト ボックス 281"/>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155363</xdr:rowOff>
    </xdr:from>
    <xdr:to>
      <xdr:col>64</xdr:col>
      <xdr:colOff>152400</xdr:colOff>
      <xdr:row>87</xdr:row>
      <xdr:rowOff>85513</xdr:rowOff>
    </xdr:to>
    <xdr:sp macro="" textlink="">
      <xdr:nvSpPr>
        <xdr:cNvPr id="283" name="楕円 282"/>
        <xdr:cNvSpPr/>
      </xdr:nvSpPr>
      <xdr:spPr>
        <a:xfrm>
          <a:off x="13462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70290</xdr:rowOff>
    </xdr:from>
    <xdr:ext cx="762000" cy="259045"/>
    <xdr:sp macro="" textlink="">
      <xdr:nvSpPr>
        <xdr:cNvPr id="284" name="テキスト ボックス 283"/>
        <xdr:cNvSpPr txBox="1"/>
      </xdr:nvSpPr>
      <xdr:spPr>
        <a:xfrm>
          <a:off x="13131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５箇所及び診療所３箇所を直営するほか、町立高等学校を有することから職員数が多く、類似団体平均を大きく上回っている状況である。今後は人口の推移、退職者と新規採用者のバランス、年齢構成を見据えた職員定数管理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70612</xdr:rowOff>
    </xdr:from>
    <xdr:to>
      <xdr:col>81</xdr:col>
      <xdr:colOff>44450</xdr:colOff>
      <xdr:row>65</xdr:row>
      <xdr:rowOff>102584</xdr:rowOff>
    </xdr:to>
    <xdr:cxnSp macro="">
      <xdr:nvCxnSpPr>
        <xdr:cNvPr id="315" name="直線コネクタ 314"/>
        <xdr:cNvCxnSpPr/>
      </xdr:nvCxnSpPr>
      <xdr:spPr>
        <a:xfrm>
          <a:off x="16179800" y="11214862"/>
          <a:ext cx="838200" cy="31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33813</xdr:rowOff>
    </xdr:from>
    <xdr:to>
      <xdr:col>77</xdr:col>
      <xdr:colOff>44450</xdr:colOff>
      <xdr:row>65</xdr:row>
      <xdr:rowOff>70612</xdr:rowOff>
    </xdr:to>
    <xdr:cxnSp macro="">
      <xdr:nvCxnSpPr>
        <xdr:cNvPr id="318" name="直線コネクタ 317"/>
        <xdr:cNvCxnSpPr/>
      </xdr:nvCxnSpPr>
      <xdr:spPr>
        <a:xfrm>
          <a:off x="15290800" y="11178063"/>
          <a:ext cx="8890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16319</xdr:rowOff>
    </xdr:from>
    <xdr:to>
      <xdr:col>72</xdr:col>
      <xdr:colOff>203200</xdr:colOff>
      <xdr:row>65</xdr:row>
      <xdr:rowOff>33813</xdr:rowOff>
    </xdr:to>
    <xdr:cxnSp macro="">
      <xdr:nvCxnSpPr>
        <xdr:cNvPr id="321" name="直線コネクタ 320"/>
        <xdr:cNvCxnSpPr/>
      </xdr:nvCxnSpPr>
      <xdr:spPr>
        <a:xfrm>
          <a:off x="14401800" y="11160569"/>
          <a:ext cx="889000" cy="17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2445</xdr:rowOff>
    </xdr:from>
    <xdr:to>
      <xdr:col>68</xdr:col>
      <xdr:colOff>152400</xdr:colOff>
      <xdr:row>65</xdr:row>
      <xdr:rowOff>16319</xdr:rowOff>
    </xdr:to>
    <xdr:cxnSp macro="">
      <xdr:nvCxnSpPr>
        <xdr:cNvPr id="324" name="直線コネクタ 323"/>
        <xdr:cNvCxnSpPr/>
      </xdr:nvCxnSpPr>
      <xdr:spPr>
        <a:xfrm>
          <a:off x="13512800" y="11146695"/>
          <a:ext cx="889000" cy="13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51784</xdr:rowOff>
    </xdr:from>
    <xdr:to>
      <xdr:col>81</xdr:col>
      <xdr:colOff>95250</xdr:colOff>
      <xdr:row>65</xdr:row>
      <xdr:rowOff>153384</xdr:rowOff>
    </xdr:to>
    <xdr:sp macro="" textlink="">
      <xdr:nvSpPr>
        <xdr:cNvPr id="334" name="楕円 333"/>
        <xdr:cNvSpPr/>
      </xdr:nvSpPr>
      <xdr:spPr>
        <a:xfrm>
          <a:off x="16967200" y="1119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119111</xdr:rowOff>
    </xdr:from>
    <xdr:ext cx="762000" cy="259045"/>
    <xdr:sp macro="" textlink="">
      <xdr:nvSpPr>
        <xdr:cNvPr id="335" name="定員管理の状況該当値テキスト"/>
        <xdr:cNvSpPr txBox="1"/>
      </xdr:nvSpPr>
      <xdr:spPr>
        <a:xfrm>
          <a:off x="17106900" y="11091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19812</xdr:rowOff>
    </xdr:from>
    <xdr:to>
      <xdr:col>77</xdr:col>
      <xdr:colOff>95250</xdr:colOff>
      <xdr:row>65</xdr:row>
      <xdr:rowOff>121412</xdr:rowOff>
    </xdr:to>
    <xdr:sp macro="" textlink="">
      <xdr:nvSpPr>
        <xdr:cNvPr id="336" name="楕円 335"/>
        <xdr:cNvSpPr/>
      </xdr:nvSpPr>
      <xdr:spPr>
        <a:xfrm>
          <a:off x="16129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106189</xdr:rowOff>
    </xdr:from>
    <xdr:ext cx="736600" cy="259045"/>
    <xdr:sp macro="" textlink="">
      <xdr:nvSpPr>
        <xdr:cNvPr id="337" name="テキスト ボックス 336"/>
        <xdr:cNvSpPr txBox="1"/>
      </xdr:nvSpPr>
      <xdr:spPr>
        <a:xfrm>
          <a:off x="15798800" y="112504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154463</xdr:rowOff>
    </xdr:from>
    <xdr:to>
      <xdr:col>73</xdr:col>
      <xdr:colOff>44450</xdr:colOff>
      <xdr:row>65</xdr:row>
      <xdr:rowOff>84613</xdr:rowOff>
    </xdr:to>
    <xdr:sp macro="" textlink="">
      <xdr:nvSpPr>
        <xdr:cNvPr id="338" name="楕円 337"/>
        <xdr:cNvSpPr/>
      </xdr:nvSpPr>
      <xdr:spPr>
        <a:xfrm>
          <a:off x="15240000" y="1112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69390</xdr:rowOff>
    </xdr:from>
    <xdr:ext cx="762000" cy="259045"/>
    <xdr:sp macro="" textlink="">
      <xdr:nvSpPr>
        <xdr:cNvPr id="339" name="テキスト ボックス 338"/>
        <xdr:cNvSpPr txBox="1"/>
      </xdr:nvSpPr>
      <xdr:spPr>
        <a:xfrm>
          <a:off x="14909800" y="11213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136969</xdr:rowOff>
    </xdr:from>
    <xdr:to>
      <xdr:col>68</xdr:col>
      <xdr:colOff>203200</xdr:colOff>
      <xdr:row>65</xdr:row>
      <xdr:rowOff>67119</xdr:rowOff>
    </xdr:to>
    <xdr:sp macro="" textlink="">
      <xdr:nvSpPr>
        <xdr:cNvPr id="340" name="楕円 339"/>
        <xdr:cNvSpPr/>
      </xdr:nvSpPr>
      <xdr:spPr>
        <a:xfrm>
          <a:off x="14351000" y="1110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51896</xdr:rowOff>
    </xdr:from>
    <xdr:ext cx="762000" cy="259045"/>
    <xdr:sp macro="" textlink="">
      <xdr:nvSpPr>
        <xdr:cNvPr id="341" name="テキスト ボックス 340"/>
        <xdr:cNvSpPr txBox="1"/>
      </xdr:nvSpPr>
      <xdr:spPr>
        <a:xfrm>
          <a:off x="14020800" y="11196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123095</xdr:rowOff>
    </xdr:from>
    <xdr:to>
      <xdr:col>64</xdr:col>
      <xdr:colOff>152400</xdr:colOff>
      <xdr:row>65</xdr:row>
      <xdr:rowOff>53245</xdr:rowOff>
    </xdr:to>
    <xdr:sp macro="" textlink="">
      <xdr:nvSpPr>
        <xdr:cNvPr id="342" name="楕円 341"/>
        <xdr:cNvSpPr/>
      </xdr:nvSpPr>
      <xdr:spPr>
        <a:xfrm>
          <a:off x="13462000" y="1109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38022</xdr:rowOff>
    </xdr:from>
    <xdr:ext cx="762000" cy="259045"/>
    <xdr:sp macro="" textlink="">
      <xdr:nvSpPr>
        <xdr:cNvPr id="343" name="テキスト ボックス 342"/>
        <xdr:cNvSpPr txBox="1"/>
      </xdr:nvSpPr>
      <xdr:spPr>
        <a:xfrm>
          <a:off x="13131800" y="1118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９年度以降、毎年度改善されてきたが、平成３０年度から新庁舎建設事業を行っており、緊急防災・減災事業債を財源としていることから、将来的に悪化していくことが予想されるが、今後は必要事業を見極め地方債の発行を抑制するなど改善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68834</xdr:rowOff>
    </xdr:from>
    <xdr:to>
      <xdr:col>81</xdr:col>
      <xdr:colOff>44450</xdr:colOff>
      <xdr:row>42</xdr:row>
      <xdr:rowOff>68834</xdr:rowOff>
    </xdr:to>
    <xdr:cxnSp macro="">
      <xdr:nvCxnSpPr>
        <xdr:cNvPr id="374" name="直線コネクタ 373"/>
        <xdr:cNvCxnSpPr/>
      </xdr:nvCxnSpPr>
      <xdr:spPr>
        <a:xfrm>
          <a:off x="16179800" y="726973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95013</xdr:rowOff>
    </xdr:from>
    <xdr:ext cx="762000" cy="259045"/>
    <xdr:sp macro="" textlink="">
      <xdr:nvSpPr>
        <xdr:cNvPr id="375"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59182</xdr:rowOff>
    </xdr:from>
    <xdr:to>
      <xdr:col>77</xdr:col>
      <xdr:colOff>44450</xdr:colOff>
      <xdr:row>42</xdr:row>
      <xdr:rowOff>68834</xdr:rowOff>
    </xdr:to>
    <xdr:cxnSp macro="">
      <xdr:nvCxnSpPr>
        <xdr:cNvPr id="377" name="直線コネクタ 376"/>
        <xdr:cNvCxnSpPr/>
      </xdr:nvCxnSpPr>
      <xdr:spPr>
        <a:xfrm>
          <a:off x="15290800" y="726008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18813</xdr:rowOff>
    </xdr:from>
    <xdr:ext cx="736600" cy="259045"/>
    <xdr:sp macro="" textlink="">
      <xdr:nvSpPr>
        <xdr:cNvPr id="379" name="テキスト ボックス 378"/>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30226</xdr:rowOff>
    </xdr:from>
    <xdr:to>
      <xdr:col>72</xdr:col>
      <xdr:colOff>203200</xdr:colOff>
      <xdr:row>42</xdr:row>
      <xdr:rowOff>59182</xdr:rowOff>
    </xdr:to>
    <xdr:cxnSp macro="">
      <xdr:nvCxnSpPr>
        <xdr:cNvPr id="380" name="直線コネクタ 379"/>
        <xdr:cNvCxnSpPr/>
      </xdr:nvCxnSpPr>
      <xdr:spPr>
        <a:xfrm>
          <a:off x="14401800" y="723112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2" name="テキスト ボックス 381"/>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25400</xdr:rowOff>
    </xdr:from>
    <xdr:to>
      <xdr:col>68</xdr:col>
      <xdr:colOff>152400</xdr:colOff>
      <xdr:row>42</xdr:row>
      <xdr:rowOff>30226</xdr:rowOff>
    </xdr:to>
    <xdr:cxnSp macro="">
      <xdr:nvCxnSpPr>
        <xdr:cNvPr id="383" name="直線コネクタ 382"/>
        <xdr:cNvCxnSpPr/>
      </xdr:nvCxnSpPr>
      <xdr:spPr>
        <a:xfrm>
          <a:off x="13512800" y="72263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85" name="テキスト ボックス 384"/>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18813</xdr:rowOff>
    </xdr:from>
    <xdr:ext cx="762000" cy="259045"/>
    <xdr:sp macro="" textlink="">
      <xdr:nvSpPr>
        <xdr:cNvPr id="387" name="テキスト ボックス 386"/>
        <xdr:cNvSpPr txBox="1"/>
      </xdr:nvSpPr>
      <xdr:spPr>
        <a:xfrm>
          <a:off x="13131800" y="687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18034</xdr:rowOff>
    </xdr:from>
    <xdr:to>
      <xdr:col>81</xdr:col>
      <xdr:colOff>95250</xdr:colOff>
      <xdr:row>42</xdr:row>
      <xdr:rowOff>119634</xdr:rowOff>
    </xdr:to>
    <xdr:sp macro="" textlink="">
      <xdr:nvSpPr>
        <xdr:cNvPr id="393" name="楕円 392"/>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161561</xdr:rowOff>
    </xdr:from>
    <xdr:ext cx="762000" cy="259045"/>
    <xdr:sp macro="" textlink="">
      <xdr:nvSpPr>
        <xdr:cNvPr id="394"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18034</xdr:rowOff>
    </xdr:from>
    <xdr:to>
      <xdr:col>77</xdr:col>
      <xdr:colOff>95250</xdr:colOff>
      <xdr:row>42</xdr:row>
      <xdr:rowOff>119634</xdr:rowOff>
    </xdr:to>
    <xdr:sp macro="" textlink="">
      <xdr:nvSpPr>
        <xdr:cNvPr id="395" name="楕円 394"/>
        <xdr:cNvSpPr/>
      </xdr:nvSpPr>
      <xdr:spPr>
        <a:xfrm>
          <a:off x="161290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104411</xdr:rowOff>
    </xdr:from>
    <xdr:ext cx="736600" cy="259045"/>
    <xdr:sp macro="" textlink="">
      <xdr:nvSpPr>
        <xdr:cNvPr id="396" name="テキスト ボックス 395"/>
        <xdr:cNvSpPr txBox="1"/>
      </xdr:nvSpPr>
      <xdr:spPr>
        <a:xfrm>
          <a:off x="15798800" y="730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8382</xdr:rowOff>
    </xdr:from>
    <xdr:to>
      <xdr:col>73</xdr:col>
      <xdr:colOff>44450</xdr:colOff>
      <xdr:row>42</xdr:row>
      <xdr:rowOff>109982</xdr:rowOff>
    </xdr:to>
    <xdr:sp macro="" textlink="">
      <xdr:nvSpPr>
        <xdr:cNvPr id="397" name="楕円 396"/>
        <xdr:cNvSpPr/>
      </xdr:nvSpPr>
      <xdr:spPr>
        <a:xfrm>
          <a:off x="15240000" y="720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94759</xdr:rowOff>
    </xdr:from>
    <xdr:ext cx="762000" cy="259045"/>
    <xdr:sp macro="" textlink="">
      <xdr:nvSpPr>
        <xdr:cNvPr id="398" name="テキスト ボックス 397"/>
        <xdr:cNvSpPr txBox="1"/>
      </xdr:nvSpPr>
      <xdr:spPr>
        <a:xfrm>
          <a:off x="14909800" y="729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150876</xdr:rowOff>
    </xdr:from>
    <xdr:to>
      <xdr:col>68</xdr:col>
      <xdr:colOff>203200</xdr:colOff>
      <xdr:row>42</xdr:row>
      <xdr:rowOff>81026</xdr:rowOff>
    </xdr:to>
    <xdr:sp macro="" textlink="">
      <xdr:nvSpPr>
        <xdr:cNvPr id="399" name="楕円 398"/>
        <xdr:cNvSpPr/>
      </xdr:nvSpPr>
      <xdr:spPr>
        <a:xfrm>
          <a:off x="14351000" y="718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65803</xdr:rowOff>
    </xdr:from>
    <xdr:ext cx="762000" cy="259045"/>
    <xdr:sp macro="" textlink="">
      <xdr:nvSpPr>
        <xdr:cNvPr id="400" name="テキスト ボックス 399"/>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1" name="楕円 400"/>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2" name="テキスト ボックス 401"/>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面積が広く集落が点在していることから、学校や集会施設、道路等のインフラ整備を実施したことにより地方債残高が多額となっているが、厳しい財政状況に鑑み地方債の発行を抑制しているところであり、平成２４年度以降、大きく改善されたところである。しかし、平成３０年度から新庁舎建設が開始されていることから、今後も必要な事業を見極め地方債発行を抑制するとともに、財政調整基金の積み立てなど将来の負担に備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73539</xdr:rowOff>
    </xdr:from>
    <xdr:to>
      <xdr:col>81</xdr:col>
      <xdr:colOff>44450</xdr:colOff>
      <xdr:row>17</xdr:row>
      <xdr:rowOff>11007</xdr:rowOff>
    </xdr:to>
    <xdr:cxnSp macro="">
      <xdr:nvCxnSpPr>
        <xdr:cNvPr id="438" name="直線コネクタ 437"/>
        <xdr:cNvCxnSpPr/>
      </xdr:nvCxnSpPr>
      <xdr:spPr>
        <a:xfrm>
          <a:off x="16179800" y="2645289"/>
          <a:ext cx="838200" cy="28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9" name="将来負担の状況平均値テキスト"/>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73539</xdr:rowOff>
    </xdr:from>
    <xdr:to>
      <xdr:col>77</xdr:col>
      <xdr:colOff>44450</xdr:colOff>
      <xdr:row>16</xdr:row>
      <xdr:rowOff>73297</xdr:rowOff>
    </xdr:to>
    <xdr:cxnSp macro="">
      <xdr:nvCxnSpPr>
        <xdr:cNvPr id="441" name="直線コネクタ 440"/>
        <xdr:cNvCxnSpPr/>
      </xdr:nvCxnSpPr>
      <xdr:spPr>
        <a:xfrm flipV="1">
          <a:off x="15290800" y="2645289"/>
          <a:ext cx="889000" cy="17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73297</xdr:rowOff>
    </xdr:from>
    <xdr:to>
      <xdr:col>72</xdr:col>
      <xdr:colOff>203200</xdr:colOff>
      <xdr:row>16</xdr:row>
      <xdr:rowOff>93980</xdr:rowOff>
    </xdr:to>
    <xdr:cxnSp macro="">
      <xdr:nvCxnSpPr>
        <xdr:cNvPr id="444" name="直線コネクタ 443"/>
        <xdr:cNvCxnSpPr/>
      </xdr:nvCxnSpPr>
      <xdr:spPr>
        <a:xfrm flipV="1">
          <a:off x="14401800" y="281649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5" name="フローチャート: 判断 444"/>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6" name="テキスト ボックス 445"/>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93980</xdr:rowOff>
    </xdr:from>
    <xdr:to>
      <xdr:col>68</xdr:col>
      <xdr:colOff>152400</xdr:colOff>
      <xdr:row>17</xdr:row>
      <xdr:rowOff>82248</xdr:rowOff>
    </xdr:to>
    <xdr:cxnSp macro="">
      <xdr:nvCxnSpPr>
        <xdr:cNvPr id="447" name="直線コネクタ 446"/>
        <xdr:cNvCxnSpPr/>
      </xdr:nvCxnSpPr>
      <xdr:spPr>
        <a:xfrm flipV="1">
          <a:off x="13512800" y="2837180"/>
          <a:ext cx="889000" cy="15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8" name="フローチャート: 判断 44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9" name="テキスト ボックス 44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0" name="フローチャート: 判断 44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1" name="テキスト ボックス 45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131657</xdr:rowOff>
    </xdr:from>
    <xdr:to>
      <xdr:col>81</xdr:col>
      <xdr:colOff>95250</xdr:colOff>
      <xdr:row>17</xdr:row>
      <xdr:rowOff>61807</xdr:rowOff>
    </xdr:to>
    <xdr:sp macro="" textlink="">
      <xdr:nvSpPr>
        <xdr:cNvPr id="457" name="楕円 456"/>
        <xdr:cNvSpPr/>
      </xdr:nvSpPr>
      <xdr:spPr>
        <a:xfrm>
          <a:off x="169672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103734</xdr:rowOff>
    </xdr:from>
    <xdr:ext cx="762000" cy="259045"/>
    <xdr:sp macro="" textlink="">
      <xdr:nvSpPr>
        <xdr:cNvPr id="458" name="将来負担の状況該当値テキスト"/>
        <xdr:cNvSpPr txBox="1"/>
      </xdr:nvSpPr>
      <xdr:spPr>
        <a:xfrm>
          <a:off x="17106900" y="284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22739</xdr:rowOff>
    </xdr:from>
    <xdr:to>
      <xdr:col>77</xdr:col>
      <xdr:colOff>95250</xdr:colOff>
      <xdr:row>15</xdr:row>
      <xdr:rowOff>124339</xdr:rowOff>
    </xdr:to>
    <xdr:sp macro="" textlink="">
      <xdr:nvSpPr>
        <xdr:cNvPr id="459" name="楕円 458"/>
        <xdr:cNvSpPr/>
      </xdr:nvSpPr>
      <xdr:spPr>
        <a:xfrm>
          <a:off x="16129000" y="259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109116</xdr:rowOff>
    </xdr:from>
    <xdr:ext cx="736600" cy="259045"/>
    <xdr:sp macro="" textlink="">
      <xdr:nvSpPr>
        <xdr:cNvPr id="460" name="テキスト ボックス 459"/>
        <xdr:cNvSpPr txBox="1"/>
      </xdr:nvSpPr>
      <xdr:spPr>
        <a:xfrm>
          <a:off x="15798800" y="268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22497</xdr:rowOff>
    </xdr:from>
    <xdr:to>
      <xdr:col>73</xdr:col>
      <xdr:colOff>44450</xdr:colOff>
      <xdr:row>16</xdr:row>
      <xdr:rowOff>124097</xdr:rowOff>
    </xdr:to>
    <xdr:sp macro="" textlink="">
      <xdr:nvSpPr>
        <xdr:cNvPr id="461" name="楕円 460"/>
        <xdr:cNvSpPr/>
      </xdr:nvSpPr>
      <xdr:spPr>
        <a:xfrm>
          <a:off x="15240000" y="276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108874</xdr:rowOff>
    </xdr:from>
    <xdr:ext cx="762000" cy="259045"/>
    <xdr:sp macro="" textlink="">
      <xdr:nvSpPr>
        <xdr:cNvPr id="462" name="テキスト ボックス 461"/>
        <xdr:cNvSpPr txBox="1"/>
      </xdr:nvSpPr>
      <xdr:spPr>
        <a:xfrm>
          <a:off x="14909800" y="285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43180</xdr:rowOff>
    </xdr:from>
    <xdr:to>
      <xdr:col>68</xdr:col>
      <xdr:colOff>203200</xdr:colOff>
      <xdr:row>16</xdr:row>
      <xdr:rowOff>144780</xdr:rowOff>
    </xdr:to>
    <xdr:sp macro="" textlink="">
      <xdr:nvSpPr>
        <xdr:cNvPr id="463" name="楕円 462"/>
        <xdr:cNvSpPr/>
      </xdr:nvSpPr>
      <xdr:spPr>
        <a:xfrm>
          <a:off x="14351000" y="27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129557</xdr:rowOff>
    </xdr:from>
    <xdr:ext cx="762000" cy="259045"/>
    <xdr:sp macro="" textlink="">
      <xdr:nvSpPr>
        <xdr:cNvPr id="464" name="テキスト ボックス 463"/>
        <xdr:cNvSpPr txBox="1"/>
      </xdr:nvSpPr>
      <xdr:spPr>
        <a:xfrm>
          <a:off x="14020800" y="287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31448</xdr:rowOff>
    </xdr:from>
    <xdr:to>
      <xdr:col>64</xdr:col>
      <xdr:colOff>152400</xdr:colOff>
      <xdr:row>17</xdr:row>
      <xdr:rowOff>133048</xdr:rowOff>
    </xdr:to>
    <xdr:sp macro="" textlink="">
      <xdr:nvSpPr>
        <xdr:cNvPr id="465" name="楕円 464"/>
        <xdr:cNvSpPr/>
      </xdr:nvSpPr>
      <xdr:spPr>
        <a:xfrm>
          <a:off x="13462000" y="2946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117825</xdr:rowOff>
    </xdr:from>
    <xdr:ext cx="762000" cy="259045"/>
    <xdr:sp macro="" textlink="">
      <xdr:nvSpPr>
        <xdr:cNvPr id="466" name="テキスト ボックス 465"/>
        <xdr:cNvSpPr txBox="1"/>
      </xdr:nvSpPr>
      <xdr:spPr>
        <a:xfrm>
          <a:off x="13131800" y="3032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5,748
5,682
423.63
10,119,825
10,010,288
108,836
4,120,786
10,491,881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育所５箇所及び診療所３箇所を直営するほか、町立高等学校を有することから職員数が多く、人件費が多額となっていることが類似団体平均を大きく上回っている要因である。今後は人口の推移、退職者と新規採用者のバランス、年齢構成を見据えた職員定数管理の適正化を図り、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101854</xdr:rowOff>
    </xdr:from>
    <xdr:to>
      <xdr:col>24</xdr:col>
      <xdr:colOff>25400</xdr:colOff>
      <xdr:row>37</xdr:row>
      <xdr:rowOff>129286</xdr:rowOff>
    </xdr:to>
    <xdr:cxnSp macro="">
      <xdr:nvCxnSpPr>
        <xdr:cNvPr id="64" name="直線コネクタ 63"/>
        <xdr:cNvCxnSpPr/>
      </xdr:nvCxnSpPr>
      <xdr:spPr>
        <a:xfrm flipV="1">
          <a:off x="3987800" y="64455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76708</xdr:rowOff>
    </xdr:to>
    <xdr:cxnSp macro="">
      <xdr:nvCxnSpPr>
        <xdr:cNvPr id="67" name="直線コネクタ 66"/>
        <xdr:cNvCxnSpPr/>
      </xdr:nvCxnSpPr>
      <xdr:spPr>
        <a:xfrm flipV="1">
          <a:off x="3098800" y="647293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62992</xdr:rowOff>
    </xdr:from>
    <xdr:to>
      <xdr:col>15</xdr:col>
      <xdr:colOff>98425</xdr:colOff>
      <xdr:row>38</xdr:row>
      <xdr:rowOff>76708</xdr:rowOff>
    </xdr:to>
    <xdr:cxnSp macro="">
      <xdr:nvCxnSpPr>
        <xdr:cNvPr id="70" name="直線コネクタ 69"/>
        <xdr:cNvCxnSpPr/>
      </xdr:nvCxnSpPr>
      <xdr:spPr>
        <a:xfrm>
          <a:off x="2209800" y="6578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62992</xdr:rowOff>
    </xdr:from>
    <xdr:to>
      <xdr:col>11</xdr:col>
      <xdr:colOff>9525</xdr:colOff>
      <xdr:row>38</xdr:row>
      <xdr:rowOff>99568</xdr:rowOff>
    </xdr:to>
    <xdr:cxnSp macro="">
      <xdr:nvCxnSpPr>
        <xdr:cNvPr id="73" name="直線コネクタ 72"/>
        <xdr:cNvCxnSpPr/>
      </xdr:nvCxnSpPr>
      <xdr:spPr>
        <a:xfrm flipV="1">
          <a:off x="1320800" y="65780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83" name="楕円 82"/>
        <xdr:cNvSpPr/>
      </xdr:nvSpPr>
      <xdr:spPr>
        <a:xfrm>
          <a:off x="47752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23131</xdr:rowOff>
    </xdr:from>
    <xdr:ext cx="762000" cy="259045"/>
    <xdr:sp macro="" textlink="">
      <xdr:nvSpPr>
        <xdr:cNvPr id="84" name="人件費該当値テキスト"/>
        <xdr:cNvSpPr txBox="1"/>
      </xdr:nvSpPr>
      <xdr:spPr>
        <a:xfrm>
          <a:off x="49149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25908</xdr:rowOff>
    </xdr:from>
    <xdr:to>
      <xdr:col>15</xdr:col>
      <xdr:colOff>149225</xdr:colOff>
      <xdr:row>38</xdr:row>
      <xdr:rowOff>127508</xdr:rowOff>
    </xdr:to>
    <xdr:sp macro="" textlink="">
      <xdr:nvSpPr>
        <xdr:cNvPr id="87" name="楕円 86"/>
        <xdr:cNvSpPr/>
      </xdr:nvSpPr>
      <xdr:spPr>
        <a:xfrm>
          <a:off x="3048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112285</xdr:rowOff>
    </xdr:from>
    <xdr:ext cx="762000" cy="259045"/>
    <xdr:sp macro="" textlink="">
      <xdr:nvSpPr>
        <xdr:cNvPr id="88" name="テキスト ボックス 87"/>
        <xdr:cNvSpPr txBox="1"/>
      </xdr:nvSpPr>
      <xdr:spPr>
        <a:xfrm>
          <a:off x="2717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xdr:rowOff>
    </xdr:from>
    <xdr:to>
      <xdr:col>11</xdr:col>
      <xdr:colOff>60325</xdr:colOff>
      <xdr:row>38</xdr:row>
      <xdr:rowOff>113792</xdr:rowOff>
    </xdr:to>
    <xdr:sp macro="" textlink="">
      <xdr:nvSpPr>
        <xdr:cNvPr id="89" name="楕円 88"/>
        <xdr:cNvSpPr/>
      </xdr:nvSpPr>
      <xdr:spPr>
        <a:xfrm>
          <a:off x="2159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98569</xdr:rowOff>
    </xdr:from>
    <xdr:ext cx="762000" cy="259045"/>
    <xdr:sp macro="" textlink="">
      <xdr:nvSpPr>
        <xdr:cNvPr id="90" name="テキスト ボックス 89"/>
        <xdr:cNvSpPr txBox="1"/>
      </xdr:nvSpPr>
      <xdr:spPr>
        <a:xfrm>
          <a:off x="1828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48768</xdr:rowOff>
    </xdr:from>
    <xdr:to>
      <xdr:col>6</xdr:col>
      <xdr:colOff>171450</xdr:colOff>
      <xdr:row>38</xdr:row>
      <xdr:rowOff>150368</xdr:rowOff>
    </xdr:to>
    <xdr:sp macro="" textlink="">
      <xdr:nvSpPr>
        <xdr:cNvPr id="91" name="楕円 90"/>
        <xdr:cNvSpPr/>
      </xdr:nvSpPr>
      <xdr:spPr>
        <a:xfrm>
          <a:off x="1270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135145</xdr:rowOff>
    </xdr:from>
    <xdr:ext cx="762000" cy="259045"/>
    <xdr:sp macro="" textlink="">
      <xdr:nvSpPr>
        <xdr:cNvPr id="92" name="テキスト ボックス 91"/>
        <xdr:cNvSpPr txBox="1"/>
      </xdr:nvSpPr>
      <xdr:spPr>
        <a:xfrm>
          <a:off x="939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同様、直営施設や町立高等学校及び多くの公共施設を有することから平成２５年度までは類似団体平均を上回っていたが、公共施設の適正な配置及び管理の結果、平成２６年度以降においては類似団体平均を下回ることとなった。今後も適正に管理し、経費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56134</xdr:rowOff>
    </xdr:from>
    <xdr:to>
      <xdr:col>82</xdr:col>
      <xdr:colOff>107950</xdr:colOff>
      <xdr:row>17</xdr:row>
      <xdr:rowOff>56134</xdr:rowOff>
    </xdr:to>
    <xdr:cxnSp macro="">
      <xdr:nvCxnSpPr>
        <xdr:cNvPr id="122" name="直線コネクタ 121"/>
        <xdr:cNvCxnSpPr/>
      </xdr:nvCxnSpPr>
      <xdr:spPr>
        <a:xfrm>
          <a:off x="15671800" y="29707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3" name="物件費平均値テキスト"/>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28702</xdr:rowOff>
    </xdr:from>
    <xdr:to>
      <xdr:col>78</xdr:col>
      <xdr:colOff>69850</xdr:colOff>
      <xdr:row>17</xdr:row>
      <xdr:rowOff>56134</xdr:rowOff>
    </xdr:to>
    <xdr:cxnSp macro="">
      <xdr:nvCxnSpPr>
        <xdr:cNvPr id="125" name="直線コネクタ 124"/>
        <xdr:cNvCxnSpPr/>
      </xdr:nvCxnSpPr>
      <xdr:spPr>
        <a:xfrm>
          <a:off x="14782800" y="29433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99568</xdr:rowOff>
    </xdr:from>
    <xdr:to>
      <xdr:col>73</xdr:col>
      <xdr:colOff>180975</xdr:colOff>
      <xdr:row>17</xdr:row>
      <xdr:rowOff>28702</xdr:rowOff>
    </xdr:to>
    <xdr:cxnSp macro="">
      <xdr:nvCxnSpPr>
        <xdr:cNvPr id="128" name="直線コネクタ 127"/>
        <xdr:cNvCxnSpPr/>
      </xdr:nvCxnSpPr>
      <xdr:spPr>
        <a:xfrm>
          <a:off x="13893800" y="284276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85852</xdr:rowOff>
    </xdr:from>
    <xdr:to>
      <xdr:col>69</xdr:col>
      <xdr:colOff>92075</xdr:colOff>
      <xdr:row>16</xdr:row>
      <xdr:rowOff>99568</xdr:rowOff>
    </xdr:to>
    <xdr:cxnSp macro="">
      <xdr:nvCxnSpPr>
        <xdr:cNvPr id="131" name="直線コネクタ 130"/>
        <xdr:cNvCxnSpPr/>
      </xdr:nvCxnSpPr>
      <xdr:spPr>
        <a:xfrm>
          <a:off x="13004800" y="28290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41419</xdr:rowOff>
    </xdr:from>
    <xdr:ext cx="762000" cy="259045"/>
    <xdr:sp macro="" textlink="">
      <xdr:nvSpPr>
        <xdr:cNvPr id="133" name="テキスト ボックス 132"/>
        <xdr:cNvSpPr txBox="1"/>
      </xdr:nvSpPr>
      <xdr:spPr>
        <a:xfrm>
          <a:off x="13512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4843</xdr:rowOff>
    </xdr:from>
    <xdr:ext cx="762000" cy="259045"/>
    <xdr:sp macro="" textlink="">
      <xdr:nvSpPr>
        <xdr:cNvPr id="135" name="テキスト ボックス 134"/>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5334</xdr:rowOff>
    </xdr:from>
    <xdr:to>
      <xdr:col>82</xdr:col>
      <xdr:colOff>158750</xdr:colOff>
      <xdr:row>17</xdr:row>
      <xdr:rowOff>106934</xdr:rowOff>
    </xdr:to>
    <xdr:sp macro="" textlink="">
      <xdr:nvSpPr>
        <xdr:cNvPr id="141" name="楕円 140"/>
        <xdr:cNvSpPr/>
      </xdr:nvSpPr>
      <xdr:spPr>
        <a:xfrm>
          <a:off x="164592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21861</xdr:rowOff>
    </xdr:from>
    <xdr:ext cx="762000" cy="259045"/>
    <xdr:sp macro="" textlink="">
      <xdr:nvSpPr>
        <xdr:cNvPr id="142" name="物件費該当値テキスト"/>
        <xdr:cNvSpPr txBox="1"/>
      </xdr:nvSpPr>
      <xdr:spPr>
        <a:xfrm>
          <a:off x="16598900" y="2765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5334</xdr:rowOff>
    </xdr:from>
    <xdr:to>
      <xdr:col>78</xdr:col>
      <xdr:colOff>120650</xdr:colOff>
      <xdr:row>17</xdr:row>
      <xdr:rowOff>106934</xdr:rowOff>
    </xdr:to>
    <xdr:sp macro="" textlink="">
      <xdr:nvSpPr>
        <xdr:cNvPr id="143" name="楕円 142"/>
        <xdr:cNvSpPr/>
      </xdr:nvSpPr>
      <xdr:spPr>
        <a:xfrm>
          <a:off x="15621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91711</xdr:rowOff>
    </xdr:from>
    <xdr:ext cx="736600" cy="259045"/>
    <xdr:sp macro="" textlink="">
      <xdr:nvSpPr>
        <xdr:cNvPr id="144" name="テキスト ボックス 143"/>
        <xdr:cNvSpPr txBox="1"/>
      </xdr:nvSpPr>
      <xdr:spPr>
        <a:xfrm>
          <a:off x="15290800" y="3006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149352</xdr:rowOff>
    </xdr:from>
    <xdr:to>
      <xdr:col>74</xdr:col>
      <xdr:colOff>31750</xdr:colOff>
      <xdr:row>17</xdr:row>
      <xdr:rowOff>79502</xdr:rowOff>
    </xdr:to>
    <xdr:sp macro="" textlink="">
      <xdr:nvSpPr>
        <xdr:cNvPr id="145" name="楕円 144"/>
        <xdr:cNvSpPr/>
      </xdr:nvSpPr>
      <xdr:spPr>
        <a:xfrm>
          <a:off x="14732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89679</xdr:rowOff>
    </xdr:from>
    <xdr:ext cx="762000" cy="259045"/>
    <xdr:sp macro="" textlink="">
      <xdr:nvSpPr>
        <xdr:cNvPr id="146" name="テキスト ボックス 145"/>
        <xdr:cNvSpPr txBox="1"/>
      </xdr:nvSpPr>
      <xdr:spPr>
        <a:xfrm>
          <a:off x="14401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48768</xdr:rowOff>
    </xdr:from>
    <xdr:to>
      <xdr:col>69</xdr:col>
      <xdr:colOff>142875</xdr:colOff>
      <xdr:row>16</xdr:row>
      <xdr:rowOff>150368</xdr:rowOff>
    </xdr:to>
    <xdr:sp macro="" textlink="">
      <xdr:nvSpPr>
        <xdr:cNvPr id="147" name="楕円 146"/>
        <xdr:cNvSpPr/>
      </xdr:nvSpPr>
      <xdr:spPr>
        <a:xfrm>
          <a:off x="13843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160545</xdr:rowOff>
    </xdr:from>
    <xdr:ext cx="762000" cy="259045"/>
    <xdr:sp macro="" textlink="">
      <xdr:nvSpPr>
        <xdr:cNvPr id="148" name="テキスト ボックス 147"/>
        <xdr:cNvSpPr txBox="1"/>
      </xdr:nvSpPr>
      <xdr:spPr>
        <a:xfrm>
          <a:off x="13512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49" name="楕円 148"/>
        <xdr:cNvSpPr/>
      </xdr:nvSpPr>
      <xdr:spPr>
        <a:xfrm>
          <a:off x="12954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50" name="テキスト ボックス 149"/>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補助・単独事業ともに負担が少なく類似団体平均を下回っている。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今後においては、高齢化や少子化対策などにより負担が増加していくことが見込まれることから、適正な制度運用により過度の財政負担が生じないよう努める。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18143</xdr:rowOff>
    </xdr:to>
    <xdr:cxnSp macro="">
      <xdr:nvCxnSpPr>
        <xdr:cNvPr id="184" name="直線コネクタ 183"/>
        <xdr:cNvCxnSpPr/>
      </xdr:nvCxnSpPr>
      <xdr:spPr>
        <a:xfrm>
          <a:off x="3987800" y="92764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156935</xdr:rowOff>
    </xdr:from>
    <xdr:to>
      <xdr:col>19</xdr:col>
      <xdr:colOff>187325</xdr:colOff>
      <xdr:row>54</xdr:row>
      <xdr:rowOff>18143</xdr:rowOff>
    </xdr:to>
    <xdr:cxnSp macro="">
      <xdr:nvCxnSpPr>
        <xdr:cNvPr id="187" name="直線コネクタ 186"/>
        <xdr:cNvCxnSpPr/>
      </xdr:nvCxnSpPr>
      <xdr:spPr>
        <a:xfrm>
          <a:off x="3098800" y="9243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156935</xdr:rowOff>
    </xdr:from>
    <xdr:to>
      <xdr:col>15</xdr:col>
      <xdr:colOff>98425</xdr:colOff>
      <xdr:row>53</xdr:row>
      <xdr:rowOff>167822</xdr:rowOff>
    </xdr:to>
    <xdr:cxnSp macro="">
      <xdr:nvCxnSpPr>
        <xdr:cNvPr id="190" name="直線コネクタ 189"/>
        <xdr:cNvCxnSpPr/>
      </xdr:nvCxnSpPr>
      <xdr:spPr>
        <a:xfrm flipV="1">
          <a:off x="2209800" y="92437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167822</xdr:rowOff>
    </xdr:to>
    <xdr:cxnSp macro="">
      <xdr:nvCxnSpPr>
        <xdr:cNvPr id="193" name="直線コネクタ 192"/>
        <xdr:cNvCxnSpPr/>
      </xdr:nvCxnSpPr>
      <xdr:spPr>
        <a:xfrm>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3" name="楕円 202"/>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47370</xdr:rowOff>
    </xdr:from>
    <xdr:ext cx="762000" cy="259045"/>
    <xdr:sp macro="" textlink="">
      <xdr:nvSpPr>
        <xdr:cNvPr id="204" name="扶助費該当値テキスト"/>
        <xdr:cNvSpPr txBox="1"/>
      </xdr:nvSpPr>
      <xdr:spPr>
        <a:xfrm>
          <a:off x="4914900" y="913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05" name="楕円 204"/>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06" name="テキスト ボックス 205"/>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106135</xdr:rowOff>
    </xdr:from>
    <xdr:to>
      <xdr:col>15</xdr:col>
      <xdr:colOff>149225</xdr:colOff>
      <xdr:row>54</xdr:row>
      <xdr:rowOff>36285</xdr:rowOff>
    </xdr:to>
    <xdr:sp macro="" textlink="">
      <xdr:nvSpPr>
        <xdr:cNvPr id="207" name="楕円 206"/>
        <xdr:cNvSpPr/>
      </xdr:nvSpPr>
      <xdr:spPr>
        <a:xfrm>
          <a:off x="3048000" y="919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46462</xdr:rowOff>
    </xdr:from>
    <xdr:ext cx="762000" cy="259045"/>
    <xdr:sp macro="" textlink="">
      <xdr:nvSpPr>
        <xdr:cNvPr id="208" name="テキスト ボックス 207"/>
        <xdr:cNvSpPr txBox="1"/>
      </xdr:nvSpPr>
      <xdr:spPr>
        <a:xfrm>
          <a:off x="2717800" y="896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117022</xdr:rowOff>
    </xdr:from>
    <xdr:to>
      <xdr:col>11</xdr:col>
      <xdr:colOff>60325</xdr:colOff>
      <xdr:row>54</xdr:row>
      <xdr:rowOff>47172</xdr:rowOff>
    </xdr:to>
    <xdr:sp macro="" textlink="">
      <xdr:nvSpPr>
        <xdr:cNvPr id="209" name="楕円 208"/>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10" name="テキスト ボックス 209"/>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11" name="楕円 210"/>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12" name="テキスト ボックス 211"/>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や水道事業会計に対し、施設の維持管理や地方債の償還に係る繰出しがあることから、平成２７年度までは類似団体平均を上回っている状況であったが、地方債の償還終了等により、平成２８年度からは類似団体平均を下回った。今後は独立採算の原則に基づき、経費節減や使用料等の滞納解消を図り、普通会計からの繰出金を減らす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29845</xdr:rowOff>
    </xdr:from>
    <xdr:to>
      <xdr:col>82</xdr:col>
      <xdr:colOff>107950</xdr:colOff>
      <xdr:row>57</xdr:row>
      <xdr:rowOff>52705</xdr:rowOff>
    </xdr:to>
    <xdr:cxnSp macro="">
      <xdr:nvCxnSpPr>
        <xdr:cNvPr id="240" name="直線コネクタ 239"/>
        <xdr:cNvCxnSpPr/>
      </xdr:nvCxnSpPr>
      <xdr:spPr>
        <a:xfrm>
          <a:off x="15671800" y="98024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29845</xdr:rowOff>
    </xdr:from>
    <xdr:to>
      <xdr:col>78</xdr:col>
      <xdr:colOff>69850</xdr:colOff>
      <xdr:row>57</xdr:row>
      <xdr:rowOff>46990</xdr:rowOff>
    </xdr:to>
    <xdr:cxnSp macro="">
      <xdr:nvCxnSpPr>
        <xdr:cNvPr id="243" name="直線コネクタ 242"/>
        <xdr:cNvCxnSpPr/>
      </xdr:nvCxnSpPr>
      <xdr:spPr>
        <a:xfrm flipV="1">
          <a:off x="14782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46990</xdr:rowOff>
    </xdr:from>
    <xdr:to>
      <xdr:col>73</xdr:col>
      <xdr:colOff>180975</xdr:colOff>
      <xdr:row>57</xdr:row>
      <xdr:rowOff>58420</xdr:rowOff>
    </xdr:to>
    <xdr:cxnSp macro="">
      <xdr:nvCxnSpPr>
        <xdr:cNvPr id="246" name="直線コネクタ 245"/>
        <xdr:cNvCxnSpPr/>
      </xdr:nvCxnSpPr>
      <xdr:spPr>
        <a:xfrm flipV="1">
          <a:off x="13893800" y="9819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48" name="テキスト ボックス 247"/>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58420</xdr:rowOff>
    </xdr:from>
    <xdr:to>
      <xdr:col>69</xdr:col>
      <xdr:colOff>92075</xdr:colOff>
      <xdr:row>58</xdr:row>
      <xdr:rowOff>58420</xdr:rowOff>
    </xdr:to>
    <xdr:cxnSp macro="">
      <xdr:nvCxnSpPr>
        <xdr:cNvPr id="249" name="直線コネクタ 248"/>
        <xdr:cNvCxnSpPr/>
      </xdr:nvCxnSpPr>
      <xdr:spPr>
        <a:xfrm flipV="1">
          <a:off x="13004800" y="983107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62247</xdr:rowOff>
    </xdr:from>
    <xdr:ext cx="762000" cy="259045"/>
    <xdr:sp macro="" textlink="">
      <xdr:nvSpPr>
        <xdr:cNvPr id="253" name="テキスト ボックス 252"/>
        <xdr:cNvSpPr txBox="1"/>
      </xdr:nvSpPr>
      <xdr:spPr>
        <a:xfrm>
          <a:off x="12623800" y="966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xdr:rowOff>
    </xdr:from>
    <xdr:to>
      <xdr:col>82</xdr:col>
      <xdr:colOff>158750</xdr:colOff>
      <xdr:row>57</xdr:row>
      <xdr:rowOff>103505</xdr:rowOff>
    </xdr:to>
    <xdr:sp macro="" textlink="">
      <xdr:nvSpPr>
        <xdr:cNvPr id="259" name="楕円 258"/>
        <xdr:cNvSpPr/>
      </xdr:nvSpPr>
      <xdr:spPr>
        <a:xfrm>
          <a:off x="16459200" y="977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18432</xdr:rowOff>
    </xdr:from>
    <xdr:ext cx="762000" cy="259045"/>
    <xdr:sp macro="" textlink="">
      <xdr:nvSpPr>
        <xdr:cNvPr id="260" name="その他該当値テキスト"/>
        <xdr:cNvSpPr txBox="1"/>
      </xdr:nvSpPr>
      <xdr:spPr>
        <a:xfrm>
          <a:off x="16598900" y="961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150495</xdr:rowOff>
    </xdr:from>
    <xdr:to>
      <xdr:col>78</xdr:col>
      <xdr:colOff>120650</xdr:colOff>
      <xdr:row>57</xdr:row>
      <xdr:rowOff>80645</xdr:rowOff>
    </xdr:to>
    <xdr:sp macro="" textlink="">
      <xdr:nvSpPr>
        <xdr:cNvPr id="261" name="楕円 260"/>
        <xdr:cNvSpPr/>
      </xdr:nvSpPr>
      <xdr:spPr>
        <a:xfrm>
          <a:off x="15621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90822</xdr:rowOff>
    </xdr:from>
    <xdr:ext cx="736600" cy="259045"/>
    <xdr:sp macro="" textlink="">
      <xdr:nvSpPr>
        <xdr:cNvPr id="262" name="テキスト ボックス 261"/>
        <xdr:cNvSpPr txBox="1"/>
      </xdr:nvSpPr>
      <xdr:spPr>
        <a:xfrm>
          <a:off x="15290800" y="9520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167640</xdr:rowOff>
    </xdr:from>
    <xdr:to>
      <xdr:col>74</xdr:col>
      <xdr:colOff>31750</xdr:colOff>
      <xdr:row>57</xdr:row>
      <xdr:rowOff>97790</xdr:rowOff>
    </xdr:to>
    <xdr:sp macro="" textlink="">
      <xdr:nvSpPr>
        <xdr:cNvPr id="263" name="楕円 262"/>
        <xdr:cNvSpPr/>
      </xdr:nvSpPr>
      <xdr:spPr>
        <a:xfrm>
          <a:off x="14732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64" name="テキスト ボックス 263"/>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7620</xdr:rowOff>
    </xdr:from>
    <xdr:to>
      <xdr:col>69</xdr:col>
      <xdr:colOff>142875</xdr:colOff>
      <xdr:row>57</xdr:row>
      <xdr:rowOff>109220</xdr:rowOff>
    </xdr:to>
    <xdr:sp macro="" textlink="">
      <xdr:nvSpPr>
        <xdr:cNvPr id="265" name="楕円 264"/>
        <xdr:cNvSpPr/>
      </xdr:nvSpPr>
      <xdr:spPr>
        <a:xfrm>
          <a:off x="13843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119397</xdr:rowOff>
    </xdr:from>
    <xdr:ext cx="762000" cy="259045"/>
    <xdr:sp macro="" textlink="">
      <xdr:nvSpPr>
        <xdr:cNvPr id="266" name="テキスト ボックス 265"/>
        <xdr:cNvSpPr txBox="1"/>
      </xdr:nvSpPr>
      <xdr:spPr>
        <a:xfrm>
          <a:off x="13512800" y="954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xdr:rowOff>
    </xdr:from>
    <xdr:to>
      <xdr:col>65</xdr:col>
      <xdr:colOff>53975</xdr:colOff>
      <xdr:row>58</xdr:row>
      <xdr:rowOff>109220</xdr:rowOff>
    </xdr:to>
    <xdr:sp macro="" textlink="">
      <xdr:nvSpPr>
        <xdr:cNvPr id="267" name="楕円 266"/>
        <xdr:cNvSpPr/>
      </xdr:nvSpPr>
      <xdr:spPr>
        <a:xfrm>
          <a:off x="12954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93997</xdr:rowOff>
    </xdr:from>
    <xdr:ext cx="762000" cy="259045"/>
    <xdr:sp macro="" textlink="">
      <xdr:nvSpPr>
        <xdr:cNvPr id="268" name="テキスト ボックス 267"/>
        <xdr:cNvSpPr txBox="1"/>
      </xdr:nvSpPr>
      <xdr:spPr>
        <a:xfrm>
          <a:off x="12623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べ低い水準となっているが、これは厳しい財政状況を鑑みて取り組んだ財政再建プランに基づき、単独で行う各種団体への補助金削減を実施した結果であり、今後も現水準を維持していく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36</xdr:row>
      <xdr:rowOff>58420</xdr:rowOff>
    </xdr:to>
    <xdr:cxnSp macro="">
      <xdr:nvCxnSpPr>
        <xdr:cNvPr id="298" name="直線コネクタ 297"/>
        <xdr:cNvCxnSpPr/>
      </xdr:nvCxnSpPr>
      <xdr:spPr>
        <a:xfrm>
          <a:off x="15671800" y="61803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156718</xdr:rowOff>
    </xdr:from>
    <xdr:to>
      <xdr:col>78</xdr:col>
      <xdr:colOff>69850</xdr:colOff>
      <xdr:row>36</xdr:row>
      <xdr:rowOff>8128</xdr:rowOff>
    </xdr:to>
    <xdr:cxnSp macro="">
      <xdr:nvCxnSpPr>
        <xdr:cNvPr id="301" name="直線コネクタ 300"/>
        <xdr:cNvCxnSpPr/>
      </xdr:nvCxnSpPr>
      <xdr:spPr>
        <a:xfrm>
          <a:off x="14782800" y="615746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156718</xdr:rowOff>
    </xdr:from>
    <xdr:to>
      <xdr:col>73</xdr:col>
      <xdr:colOff>180975</xdr:colOff>
      <xdr:row>36</xdr:row>
      <xdr:rowOff>26416</xdr:rowOff>
    </xdr:to>
    <xdr:cxnSp macro="">
      <xdr:nvCxnSpPr>
        <xdr:cNvPr id="304" name="直線コネクタ 303"/>
        <xdr:cNvCxnSpPr/>
      </xdr:nvCxnSpPr>
      <xdr:spPr>
        <a:xfrm flipV="1">
          <a:off x="13893800" y="61574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97282</xdr:rowOff>
    </xdr:from>
    <xdr:to>
      <xdr:col>69</xdr:col>
      <xdr:colOff>92075</xdr:colOff>
      <xdr:row>36</xdr:row>
      <xdr:rowOff>26416</xdr:rowOff>
    </xdr:to>
    <xdr:cxnSp macro="">
      <xdr:nvCxnSpPr>
        <xdr:cNvPr id="307" name="直線コネクタ 306"/>
        <xdr:cNvCxnSpPr/>
      </xdr:nvCxnSpPr>
      <xdr:spPr>
        <a:xfrm>
          <a:off x="13004800" y="6098032"/>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17" name="楕円 316"/>
        <xdr:cNvSpPr/>
      </xdr:nvSpPr>
      <xdr:spPr>
        <a:xfrm>
          <a:off x="16459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24147</xdr:rowOff>
    </xdr:from>
    <xdr:ext cx="762000" cy="259045"/>
    <xdr:sp macro="" textlink="">
      <xdr:nvSpPr>
        <xdr:cNvPr id="318" name="補助費等該当値テキスト"/>
        <xdr:cNvSpPr txBox="1"/>
      </xdr:nvSpPr>
      <xdr:spPr>
        <a:xfrm>
          <a:off x="16598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128778</xdr:rowOff>
    </xdr:from>
    <xdr:to>
      <xdr:col>78</xdr:col>
      <xdr:colOff>120650</xdr:colOff>
      <xdr:row>36</xdr:row>
      <xdr:rowOff>58928</xdr:rowOff>
    </xdr:to>
    <xdr:sp macro="" textlink="">
      <xdr:nvSpPr>
        <xdr:cNvPr id="319" name="楕円 318"/>
        <xdr:cNvSpPr/>
      </xdr:nvSpPr>
      <xdr:spPr>
        <a:xfrm>
          <a:off x="15621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69105</xdr:rowOff>
    </xdr:from>
    <xdr:ext cx="736600" cy="259045"/>
    <xdr:sp macro="" textlink="">
      <xdr:nvSpPr>
        <xdr:cNvPr id="320" name="テキスト ボックス 319"/>
        <xdr:cNvSpPr txBox="1"/>
      </xdr:nvSpPr>
      <xdr:spPr>
        <a:xfrm>
          <a:off x="15290800" y="5898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105918</xdr:rowOff>
    </xdr:from>
    <xdr:to>
      <xdr:col>74</xdr:col>
      <xdr:colOff>31750</xdr:colOff>
      <xdr:row>36</xdr:row>
      <xdr:rowOff>36068</xdr:rowOff>
    </xdr:to>
    <xdr:sp macro="" textlink="">
      <xdr:nvSpPr>
        <xdr:cNvPr id="321" name="楕円 320"/>
        <xdr:cNvSpPr/>
      </xdr:nvSpPr>
      <xdr:spPr>
        <a:xfrm>
          <a:off x="14732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46245</xdr:rowOff>
    </xdr:from>
    <xdr:ext cx="762000" cy="259045"/>
    <xdr:sp macro="" textlink="">
      <xdr:nvSpPr>
        <xdr:cNvPr id="322" name="テキスト ボックス 321"/>
        <xdr:cNvSpPr txBox="1"/>
      </xdr:nvSpPr>
      <xdr:spPr>
        <a:xfrm>
          <a:off x="14401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3" name="楕円 322"/>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4" name="テキスト ボックス 323"/>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46482</xdr:rowOff>
    </xdr:from>
    <xdr:to>
      <xdr:col>65</xdr:col>
      <xdr:colOff>53975</xdr:colOff>
      <xdr:row>35</xdr:row>
      <xdr:rowOff>148082</xdr:rowOff>
    </xdr:to>
    <xdr:sp macro="" textlink="">
      <xdr:nvSpPr>
        <xdr:cNvPr id="325" name="楕円 324"/>
        <xdr:cNvSpPr/>
      </xdr:nvSpPr>
      <xdr:spPr>
        <a:xfrm>
          <a:off x="12954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158259</xdr:rowOff>
    </xdr:from>
    <xdr:ext cx="762000" cy="259045"/>
    <xdr:sp macro="" textlink="">
      <xdr:nvSpPr>
        <xdr:cNvPr id="326" name="テキスト ボックス 325"/>
        <xdr:cNvSpPr txBox="1"/>
      </xdr:nvSpPr>
      <xdr:spPr>
        <a:xfrm>
          <a:off x="12623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では２０．１％と類似団体平均より高い水準となっている。平成２４年度以降、財政健全化を目指し、事業を厳選することで起債発行を抑制してきたことにより公債費は抑えられてきたが、学校給食センター改築に係る工事等により公債費が増加してきた。今後、新庁舎建設に伴い公債費は更に増加するが、今後も必要事業を見極め地方債の発行を抑制するなど、公債費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127000</xdr:rowOff>
    </xdr:from>
    <xdr:to>
      <xdr:col>24</xdr:col>
      <xdr:colOff>25400</xdr:colOff>
      <xdr:row>78</xdr:row>
      <xdr:rowOff>131572</xdr:rowOff>
    </xdr:to>
    <xdr:cxnSp macro="">
      <xdr:nvCxnSpPr>
        <xdr:cNvPr id="356" name="直線コネクタ 355"/>
        <xdr:cNvCxnSpPr/>
      </xdr:nvCxnSpPr>
      <xdr:spPr>
        <a:xfrm>
          <a:off x="3987800" y="135001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33290</xdr:rowOff>
    </xdr:from>
    <xdr:ext cx="762000" cy="259045"/>
    <xdr:sp macro="" textlink="">
      <xdr:nvSpPr>
        <xdr:cNvPr id="357" name="公債費平均値テキスト"/>
        <xdr:cNvSpPr txBox="1"/>
      </xdr:nvSpPr>
      <xdr:spPr>
        <a:xfrm>
          <a:off x="4914900" y="13234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108713</xdr:rowOff>
    </xdr:from>
    <xdr:to>
      <xdr:col>19</xdr:col>
      <xdr:colOff>187325</xdr:colOff>
      <xdr:row>78</xdr:row>
      <xdr:rowOff>127000</xdr:rowOff>
    </xdr:to>
    <xdr:cxnSp macro="">
      <xdr:nvCxnSpPr>
        <xdr:cNvPr id="359" name="直線コネクタ 358"/>
        <xdr:cNvCxnSpPr/>
      </xdr:nvCxnSpPr>
      <xdr:spPr>
        <a:xfrm>
          <a:off x="3098800" y="13481813"/>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142257</xdr:rowOff>
    </xdr:from>
    <xdr:ext cx="736600" cy="259045"/>
    <xdr:sp macro="" textlink="">
      <xdr:nvSpPr>
        <xdr:cNvPr id="361" name="テキスト ボックス 360"/>
        <xdr:cNvSpPr txBox="1"/>
      </xdr:nvSpPr>
      <xdr:spPr>
        <a:xfrm>
          <a:off x="3606800" y="1317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108713</xdr:rowOff>
    </xdr:from>
    <xdr:to>
      <xdr:col>15</xdr:col>
      <xdr:colOff>98425</xdr:colOff>
      <xdr:row>78</xdr:row>
      <xdr:rowOff>108713</xdr:rowOff>
    </xdr:to>
    <xdr:cxnSp macro="">
      <xdr:nvCxnSpPr>
        <xdr:cNvPr id="362" name="直線コネクタ 361"/>
        <xdr:cNvCxnSpPr/>
      </xdr:nvCxnSpPr>
      <xdr:spPr>
        <a:xfrm>
          <a:off x="2209800" y="13481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133114</xdr:rowOff>
    </xdr:from>
    <xdr:ext cx="762000" cy="259045"/>
    <xdr:sp macro="" textlink="">
      <xdr:nvSpPr>
        <xdr:cNvPr id="364" name="テキスト ボックス 363"/>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108713</xdr:rowOff>
    </xdr:to>
    <xdr:cxnSp macro="">
      <xdr:nvCxnSpPr>
        <xdr:cNvPr id="365" name="直線コネクタ 364"/>
        <xdr:cNvCxnSpPr/>
      </xdr:nvCxnSpPr>
      <xdr:spPr>
        <a:xfrm>
          <a:off x="1320800" y="134040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110253</xdr:rowOff>
    </xdr:from>
    <xdr:ext cx="762000" cy="259045"/>
    <xdr:sp macro="" textlink="">
      <xdr:nvSpPr>
        <xdr:cNvPr id="367" name="テキスト ボックス 366"/>
        <xdr:cNvSpPr txBox="1"/>
      </xdr:nvSpPr>
      <xdr:spPr>
        <a:xfrm>
          <a:off x="1828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80772</xdr:rowOff>
    </xdr:from>
    <xdr:to>
      <xdr:col>24</xdr:col>
      <xdr:colOff>76200</xdr:colOff>
      <xdr:row>79</xdr:row>
      <xdr:rowOff>10922</xdr:rowOff>
    </xdr:to>
    <xdr:sp macro="" textlink="">
      <xdr:nvSpPr>
        <xdr:cNvPr id="375" name="楕円 374"/>
        <xdr:cNvSpPr/>
      </xdr:nvSpPr>
      <xdr:spPr>
        <a:xfrm>
          <a:off x="47752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52849</xdr:rowOff>
    </xdr:from>
    <xdr:ext cx="762000" cy="259045"/>
    <xdr:sp macro="" textlink="">
      <xdr:nvSpPr>
        <xdr:cNvPr id="376" name="公債費該当値テキスト"/>
        <xdr:cNvSpPr txBox="1"/>
      </xdr:nvSpPr>
      <xdr:spPr>
        <a:xfrm>
          <a:off x="49149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77" name="楕円 376"/>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162577</xdr:rowOff>
    </xdr:from>
    <xdr:ext cx="736600" cy="259045"/>
    <xdr:sp macro="" textlink="">
      <xdr:nvSpPr>
        <xdr:cNvPr id="378" name="テキスト ボックス 377"/>
        <xdr:cNvSpPr txBox="1"/>
      </xdr:nvSpPr>
      <xdr:spPr>
        <a:xfrm>
          <a:off x="3606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57913</xdr:rowOff>
    </xdr:from>
    <xdr:to>
      <xdr:col>15</xdr:col>
      <xdr:colOff>149225</xdr:colOff>
      <xdr:row>78</xdr:row>
      <xdr:rowOff>159513</xdr:rowOff>
    </xdr:to>
    <xdr:sp macro="" textlink="">
      <xdr:nvSpPr>
        <xdr:cNvPr id="379" name="楕円 378"/>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144290</xdr:rowOff>
    </xdr:from>
    <xdr:ext cx="762000" cy="259045"/>
    <xdr:sp macro="" textlink="">
      <xdr:nvSpPr>
        <xdr:cNvPr id="380" name="テキスト ボックス 379"/>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57913</xdr:rowOff>
    </xdr:from>
    <xdr:to>
      <xdr:col>11</xdr:col>
      <xdr:colOff>60325</xdr:colOff>
      <xdr:row>78</xdr:row>
      <xdr:rowOff>159513</xdr:rowOff>
    </xdr:to>
    <xdr:sp macro="" textlink="">
      <xdr:nvSpPr>
        <xdr:cNvPr id="381" name="楕円 380"/>
        <xdr:cNvSpPr/>
      </xdr:nvSpPr>
      <xdr:spPr>
        <a:xfrm>
          <a:off x="2159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144290</xdr:rowOff>
    </xdr:from>
    <xdr:ext cx="762000" cy="259045"/>
    <xdr:sp macro="" textlink="">
      <xdr:nvSpPr>
        <xdr:cNvPr id="382" name="テキスト ボックス 381"/>
        <xdr:cNvSpPr txBox="1"/>
      </xdr:nvSpPr>
      <xdr:spPr>
        <a:xfrm>
          <a:off x="1828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151637</xdr:rowOff>
    </xdr:from>
    <xdr:to>
      <xdr:col>6</xdr:col>
      <xdr:colOff>171450</xdr:colOff>
      <xdr:row>78</xdr:row>
      <xdr:rowOff>81787</xdr:rowOff>
    </xdr:to>
    <xdr:sp macro="" textlink="">
      <xdr:nvSpPr>
        <xdr:cNvPr id="383" name="楕円 382"/>
        <xdr:cNvSpPr/>
      </xdr:nvSpPr>
      <xdr:spPr>
        <a:xfrm>
          <a:off x="1270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91964</xdr:rowOff>
    </xdr:from>
    <xdr:ext cx="762000" cy="259045"/>
    <xdr:sp macro="" textlink="">
      <xdr:nvSpPr>
        <xdr:cNvPr id="384" name="テキスト ボックス 383"/>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面積が広く集落が点在していることから公共施設が多く、その維持管理費や下水道事業を実施したことによる地方債の発行から下水道事業会計への繰出金が嵩んでいることにより、類似団体平均を上回っているものであるが、平成２７年度以降は下水道施設の長寿命化や公共施設の適正な配置や管理を行い類似団体平均を下回った。今後も経費削減等に努め、現状水準の維持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127000</xdr:rowOff>
    </xdr:from>
    <xdr:to>
      <xdr:col>82</xdr:col>
      <xdr:colOff>107950</xdr:colOff>
      <xdr:row>75</xdr:row>
      <xdr:rowOff>161289</xdr:rowOff>
    </xdr:to>
    <xdr:cxnSp macro="">
      <xdr:nvCxnSpPr>
        <xdr:cNvPr id="417" name="直線コネクタ 416"/>
        <xdr:cNvCxnSpPr/>
      </xdr:nvCxnSpPr>
      <xdr:spPr>
        <a:xfrm>
          <a:off x="15671800" y="129857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127000</xdr:rowOff>
    </xdr:from>
    <xdr:to>
      <xdr:col>78</xdr:col>
      <xdr:colOff>69850</xdr:colOff>
      <xdr:row>76</xdr:row>
      <xdr:rowOff>12700</xdr:rowOff>
    </xdr:to>
    <xdr:cxnSp macro="">
      <xdr:nvCxnSpPr>
        <xdr:cNvPr id="420" name="直線コネクタ 419"/>
        <xdr:cNvCxnSpPr/>
      </xdr:nvCxnSpPr>
      <xdr:spPr>
        <a:xfrm flipV="1">
          <a:off x="14782800" y="12985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134620</xdr:rowOff>
    </xdr:from>
    <xdr:to>
      <xdr:col>73</xdr:col>
      <xdr:colOff>180975</xdr:colOff>
      <xdr:row>76</xdr:row>
      <xdr:rowOff>12700</xdr:rowOff>
    </xdr:to>
    <xdr:cxnSp macro="">
      <xdr:nvCxnSpPr>
        <xdr:cNvPr id="423" name="直線コネクタ 422"/>
        <xdr:cNvCxnSpPr/>
      </xdr:nvCxnSpPr>
      <xdr:spPr>
        <a:xfrm>
          <a:off x="13893800" y="129933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134620</xdr:rowOff>
    </xdr:from>
    <xdr:to>
      <xdr:col>69</xdr:col>
      <xdr:colOff>92075</xdr:colOff>
      <xdr:row>76</xdr:row>
      <xdr:rowOff>1270</xdr:rowOff>
    </xdr:to>
    <xdr:cxnSp macro="">
      <xdr:nvCxnSpPr>
        <xdr:cNvPr id="426" name="直線コネクタ 425"/>
        <xdr:cNvCxnSpPr/>
      </xdr:nvCxnSpPr>
      <xdr:spPr>
        <a:xfrm flipV="1">
          <a:off x="13004800" y="12993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55897</xdr:rowOff>
    </xdr:from>
    <xdr:ext cx="762000" cy="259045"/>
    <xdr:sp macro="" textlink="">
      <xdr:nvSpPr>
        <xdr:cNvPr id="430" name="テキスト ボックス 429"/>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36" name="楕円 435"/>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37"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76200</xdr:rowOff>
    </xdr:from>
    <xdr:to>
      <xdr:col>78</xdr:col>
      <xdr:colOff>120650</xdr:colOff>
      <xdr:row>76</xdr:row>
      <xdr:rowOff>6350</xdr:rowOff>
    </xdr:to>
    <xdr:sp macro="" textlink="">
      <xdr:nvSpPr>
        <xdr:cNvPr id="438" name="楕円 437"/>
        <xdr:cNvSpPr/>
      </xdr:nvSpPr>
      <xdr:spPr>
        <a:xfrm>
          <a:off x="15621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16527</xdr:rowOff>
    </xdr:from>
    <xdr:ext cx="736600" cy="259045"/>
    <xdr:sp macro="" textlink="">
      <xdr:nvSpPr>
        <xdr:cNvPr id="439" name="テキスト ボックス 438"/>
        <xdr:cNvSpPr txBox="1"/>
      </xdr:nvSpPr>
      <xdr:spPr>
        <a:xfrm>
          <a:off x="15290800" y="1270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133350</xdr:rowOff>
    </xdr:from>
    <xdr:to>
      <xdr:col>74</xdr:col>
      <xdr:colOff>31750</xdr:colOff>
      <xdr:row>76</xdr:row>
      <xdr:rowOff>63500</xdr:rowOff>
    </xdr:to>
    <xdr:sp macro="" textlink="">
      <xdr:nvSpPr>
        <xdr:cNvPr id="440" name="楕円 439"/>
        <xdr:cNvSpPr/>
      </xdr:nvSpPr>
      <xdr:spPr>
        <a:xfrm>
          <a:off x="14732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73677</xdr:rowOff>
    </xdr:from>
    <xdr:ext cx="762000" cy="259045"/>
    <xdr:sp macro="" textlink="">
      <xdr:nvSpPr>
        <xdr:cNvPr id="441" name="テキスト ボックス 440"/>
        <xdr:cNvSpPr txBox="1"/>
      </xdr:nvSpPr>
      <xdr:spPr>
        <a:xfrm>
          <a:off x="14401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83820</xdr:rowOff>
    </xdr:from>
    <xdr:to>
      <xdr:col>69</xdr:col>
      <xdr:colOff>142875</xdr:colOff>
      <xdr:row>76</xdr:row>
      <xdr:rowOff>13970</xdr:rowOff>
    </xdr:to>
    <xdr:sp macro="" textlink="">
      <xdr:nvSpPr>
        <xdr:cNvPr id="442" name="楕円 441"/>
        <xdr:cNvSpPr/>
      </xdr:nvSpPr>
      <xdr:spPr>
        <a:xfrm>
          <a:off x="13843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24147</xdr:rowOff>
    </xdr:from>
    <xdr:ext cx="762000" cy="259045"/>
    <xdr:sp macro="" textlink="">
      <xdr:nvSpPr>
        <xdr:cNvPr id="443" name="テキスト ボックス 442"/>
        <xdr:cNvSpPr txBox="1"/>
      </xdr:nvSpPr>
      <xdr:spPr>
        <a:xfrm>
          <a:off x="13512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4" name="楕円 443"/>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5" name="テキスト ボックス 444"/>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92723</xdr:rowOff>
    </xdr:from>
    <xdr:to>
      <xdr:col>29</xdr:col>
      <xdr:colOff>127000</xdr:colOff>
      <xdr:row>12</xdr:row>
      <xdr:rowOff>108325</xdr:rowOff>
    </xdr:to>
    <xdr:cxnSp macro="">
      <xdr:nvCxnSpPr>
        <xdr:cNvPr id="46" name="直線コネクタ 45"/>
        <xdr:cNvCxnSpPr/>
      </xdr:nvCxnSpPr>
      <xdr:spPr bwMode="auto">
        <a:xfrm flipV="1">
          <a:off x="5003800" y="2197748"/>
          <a:ext cx="647700" cy="15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85340</xdr:rowOff>
    </xdr:from>
    <xdr:to>
      <xdr:col>26</xdr:col>
      <xdr:colOff>50800</xdr:colOff>
      <xdr:row>12</xdr:row>
      <xdr:rowOff>108325</xdr:rowOff>
    </xdr:to>
    <xdr:cxnSp macro="">
      <xdr:nvCxnSpPr>
        <xdr:cNvPr id="49" name="直線コネクタ 48"/>
        <xdr:cNvCxnSpPr/>
      </xdr:nvCxnSpPr>
      <xdr:spPr bwMode="auto">
        <a:xfrm>
          <a:off x="4305300" y="2190365"/>
          <a:ext cx="698500" cy="22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85340</xdr:rowOff>
    </xdr:from>
    <xdr:to>
      <xdr:col>22</xdr:col>
      <xdr:colOff>114300</xdr:colOff>
      <xdr:row>12</xdr:row>
      <xdr:rowOff>132088</xdr:rowOff>
    </xdr:to>
    <xdr:cxnSp macro="">
      <xdr:nvCxnSpPr>
        <xdr:cNvPr id="52" name="直線コネクタ 51"/>
        <xdr:cNvCxnSpPr/>
      </xdr:nvCxnSpPr>
      <xdr:spPr bwMode="auto">
        <a:xfrm flipV="1">
          <a:off x="3606800" y="2190365"/>
          <a:ext cx="698500" cy="46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12</xdr:row>
      <xdr:rowOff>132088</xdr:rowOff>
    </xdr:from>
    <xdr:to>
      <xdr:col>18</xdr:col>
      <xdr:colOff>177800</xdr:colOff>
      <xdr:row>12</xdr:row>
      <xdr:rowOff>137546</xdr:rowOff>
    </xdr:to>
    <xdr:cxnSp macro="">
      <xdr:nvCxnSpPr>
        <xdr:cNvPr id="55" name="直線コネクタ 54"/>
        <xdr:cNvCxnSpPr/>
      </xdr:nvCxnSpPr>
      <xdr:spPr bwMode="auto">
        <a:xfrm flipV="1">
          <a:off x="2908300" y="2237113"/>
          <a:ext cx="698500" cy="5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41923</xdr:rowOff>
    </xdr:from>
    <xdr:to>
      <xdr:col>29</xdr:col>
      <xdr:colOff>177800</xdr:colOff>
      <xdr:row>12</xdr:row>
      <xdr:rowOff>143523</xdr:rowOff>
    </xdr:to>
    <xdr:sp macro="" textlink="">
      <xdr:nvSpPr>
        <xdr:cNvPr id="65" name="楕円 64"/>
        <xdr:cNvSpPr/>
      </xdr:nvSpPr>
      <xdr:spPr bwMode="auto">
        <a:xfrm>
          <a:off x="5600700" y="21469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160050</xdr:rowOff>
    </xdr:from>
    <xdr:ext cx="762000" cy="259045"/>
    <xdr:sp macro="" textlink="">
      <xdr:nvSpPr>
        <xdr:cNvPr id="66" name="人口1人当たり決算額の推移該当値テキスト130"/>
        <xdr:cNvSpPr txBox="1"/>
      </xdr:nvSpPr>
      <xdr:spPr>
        <a:xfrm>
          <a:off x="5740400" y="209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57525</xdr:rowOff>
    </xdr:from>
    <xdr:to>
      <xdr:col>26</xdr:col>
      <xdr:colOff>101600</xdr:colOff>
      <xdr:row>12</xdr:row>
      <xdr:rowOff>159125</xdr:rowOff>
    </xdr:to>
    <xdr:sp macro="" textlink="">
      <xdr:nvSpPr>
        <xdr:cNvPr id="67" name="楕円 66"/>
        <xdr:cNvSpPr/>
      </xdr:nvSpPr>
      <xdr:spPr bwMode="auto">
        <a:xfrm>
          <a:off x="4953000" y="2162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169302</xdr:rowOff>
    </xdr:from>
    <xdr:ext cx="736600" cy="259045"/>
    <xdr:sp macro="" textlink="">
      <xdr:nvSpPr>
        <xdr:cNvPr id="68" name="テキスト ボックス 67"/>
        <xdr:cNvSpPr txBox="1"/>
      </xdr:nvSpPr>
      <xdr:spPr>
        <a:xfrm>
          <a:off x="4622800" y="193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34540</xdr:rowOff>
    </xdr:from>
    <xdr:to>
      <xdr:col>22</xdr:col>
      <xdr:colOff>165100</xdr:colOff>
      <xdr:row>12</xdr:row>
      <xdr:rowOff>136140</xdr:rowOff>
    </xdr:to>
    <xdr:sp macro="" textlink="">
      <xdr:nvSpPr>
        <xdr:cNvPr id="69" name="楕円 68"/>
        <xdr:cNvSpPr/>
      </xdr:nvSpPr>
      <xdr:spPr bwMode="auto">
        <a:xfrm>
          <a:off x="4254500" y="2139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10</xdr:row>
      <xdr:rowOff>146317</xdr:rowOff>
    </xdr:from>
    <xdr:ext cx="762000" cy="259045"/>
    <xdr:sp macro="" textlink="">
      <xdr:nvSpPr>
        <xdr:cNvPr id="70" name="テキスト ボックス 69"/>
        <xdr:cNvSpPr txBox="1"/>
      </xdr:nvSpPr>
      <xdr:spPr>
        <a:xfrm>
          <a:off x="3924300" y="190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81288</xdr:rowOff>
    </xdr:from>
    <xdr:to>
      <xdr:col>19</xdr:col>
      <xdr:colOff>38100</xdr:colOff>
      <xdr:row>13</xdr:row>
      <xdr:rowOff>11438</xdr:rowOff>
    </xdr:to>
    <xdr:sp macro="" textlink="">
      <xdr:nvSpPr>
        <xdr:cNvPr id="71" name="楕円 70"/>
        <xdr:cNvSpPr/>
      </xdr:nvSpPr>
      <xdr:spPr bwMode="auto">
        <a:xfrm>
          <a:off x="3556000" y="2186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21615</xdr:rowOff>
    </xdr:from>
    <xdr:ext cx="762000" cy="259045"/>
    <xdr:sp macro="" textlink="">
      <xdr:nvSpPr>
        <xdr:cNvPr id="72" name="テキスト ボックス 71"/>
        <xdr:cNvSpPr txBox="1"/>
      </xdr:nvSpPr>
      <xdr:spPr>
        <a:xfrm>
          <a:off x="3225800" y="195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86746</xdr:rowOff>
    </xdr:from>
    <xdr:to>
      <xdr:col>15</xdr:col>
      <xdr:colOff>101600</xdr:colOff>
      <xdr:row>13</xdr:row>
      <xdr:rowOff>16896</xdr:rowOff>
    </xdr:to>
    <xdr:sp macro="" textlink="">
      <xdr:nvSpPr>
        <xdr:cNvPr id="73" name="楕円 72"/>
        <xdr:cNvSpPr/>
      </xdr:nvSpPr>
      <xdr:spPr bwMode="auto">
        <a:xfrm>
          <a:off x="2857500" y="219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27073</xdr:rowOff>
    </xdr:from>
    <xdr:ext cx="762000" cy="259045"/>
    <xdr:sp macro="" textlink="">
      <xdr:nvSpPr>
        <xdr:cNvPr id="74" name="テキスト ボックス 73"/>
        <xdr:cNvSpPr txBox="1"/>
      </xdr:nvSpPr>
      <xdr:spPr>
        <a:xfrm>
          <a:off x="2527300" y="196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98577</xdr:rowOff>
    </xdr:from>
    <xdr:to>
      <xdr:col>29</xdr:col>
      <xdr:colOff>127000</xdr:colOff>
      <xdr:row>34</xdr:row>
      <xdr:rowOff>116865</xdr:rowOff>
    </xdr:to>
    <xdr:cxnSp macro="">
      <xdr:nvCxnSpPr>
        <xdr:cNvPr id="107" name="直線コネクタ 106"/>
        <xdr:cNvCxnSpPr/>
      </xdr:nvCxnSpPr>
      <xdr:spPr bwMode="auto">
        <a:xfrm>
          <a:off x="5003800" y="6366027"/>
          <a:ext cx="6477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5237</xdr:rowOff>
    </xdr:from>
    <xdr:ext cx="762000" cy="259045"/>
    <xdr:sp macro="" textlink="">
      <xdr:nvSpPr>
        <xdr:cNvPr id="108" name="人口1人当たり決算額の推移平均値テキスト445"/>
        <xdr:cNvSpPr txBox="1"/>
      </xdr:nvSpPr>
      <xdr:spPr>
        <a:xfrm>
          <a:off x="5740400" y="661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49098</xdr:rowOff>
    </xdr:from>
    <xdr:to>
      <xdr:col>26</xdr:col>
      <xdr:colOff>50800</xdr:colOff>
      <xdr:row>34</xdr:row>
      <xdr:rowOff>98577</xdr:rowOff>
    </xdr:to>
    <xdr:cxnSp macro="">
      <xdr:nvCxnSpPr>
        <xdr:cNvPr id="110" name="直線コネクタ 109"/>
        <xdr:cNvCxnSpPr/>
      </xdr:nvCxnSpPr>
      <xdr:spPr bwMode="auto">
        <a:xfrm>
          <a:off x="4305300" y="6316548"/>
          <a:ext cx="698500" cy="49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114139</xdr:rowOff>
    </xdr:from>
    <xdr:ext cx="736600" cy="259045"/>
    <xdr:sp macro="" textlink="">
      <xdr:nvSpPr>
        <xdr:cNvPr id="112" name="テキスト ボックス 111"/>
        <xdr:cNvSpPr txBox="1"/>
      </xdr:nvSpPr>
      <xdr:spPr>
        <a:xfrm>
          <a:off x="4622800" y="6724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49098</xdr:rowOff>
    </xdr:from>
    <xdr:to>
      <xdr:col>22</xdr:col>
      <xdr:colOff>114300</xdr:colOff>
      <xdr:row>34</xdr:row>
      <xdr:rowOff>118834</xdr:rowOff>
    </xdr:to>
    <xdr:cxnSp macro="">
      <xdr:nvCxnSpPr>
        <xdr:cNvPr id="113" name="直線コネクタ 112"/>
        <xdr:cNvCxnSpPr/>
      </xdr:nvCxnSpPr>
      <xdr:spPr bwMode="auto">
        <a:xfrm flipV="1">
          <a:off x="3606800" y="6316548"/>
          <a:ext cx="698500" cy="697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107878</xdr:rowOff>
    </xdr:from>
    <xdr:ext cx="762000" cy="259045"/>
    <xdr:sp macro="" textlink="">
      <xdr:nvSpPr>
        <xdr:cNvPr id="115" name="テキスト ボックス 114"/>
        <xdr:cNvSpPr txBox="1"/>
      </xdr:nvSpPr>
      <xdr:spPr>
        <a:xfrm>
          <a:off x="3924300" y="671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118834</xdr:rowOff>
    </xdr:from>
    <xdr:to>
      <xdr:col>18</xdr:col>
      <xdr:colOff>177800</xdr:colOff>
      <xdr:row>34</xdr:row>
      <xdr:rowOff>120015</xdr:rowOff>
    </xdr:to>
    <xdr:cxnSp macro="">
      <xdr:nvCxnSpPr>
        <xdr:cNvPr id="116" name="直線コネクタ 115"/>
        <xdr:cNvCxnSpPr/>
      </xdr:nvCxnSpPr>
      <xdr:spPr bwMode="auto">
        <a:xfrm flipV="1">
          <a:off x="2908300" y="6386284"/>
          <a:ext cx="698500" cy="11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133672</xdr:rowOff>
    </xdr:from>
    <xdr:ext cx="762000" cy="259045"/>
    <xdr:sp macro="" textlink="">
      <xdr:nvSpPr>
        <xdr:cNvPr id="118" name="テキスト ボックス 117"/>
        <xdr:cNvSpPr txBox="1"/>
      </xdr:nvSpPr>
      <xdr:spPr>
        <a:xfrm>
          <a:off x="3225800" y="6744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157065</xdr:rowOff>
    </xdr:from>
    <xdr:ext cx="762000" cy="259045"/>
    <xdr:sp macro="" textlink="">
      <xdr:nvSpPr>
        <xdr:cNvPr id="120" name="テキスト ボックス 119"/>
        <xdr:cNvSpPr txBox="1"/>
      </xdr:nvSpPr>
      <xdr:spPr>
        <a:xfrm>
          <a:off x="2527300" y="676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66065</xdr:rowOff>
    </xdr:from>
    <xdr:to>
      <xdr:col>29</xdr:col>
      <xdr:colOff>177800</xdr:colOff>
      <xdr:row>34</xdr:row>
      <xdr:rowOff>167665</xdr:rowOff>
    </xdr:to>
    <xdr:sp macro="" textlink="">
      <xdr:nvSpPr>
        <xdr:cNvPr id="126" name="楕円 125"/>
        <xdr:cNvSpPr/>
      </xdr:nvSpPr>
      <xdr:spPr bwMode="auto">
        <a:xfrm>
          <a:off x="5600700" y="6333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254042</xdr:rowOff>
    </xdr:from>
    <xdr:ext cx="762000" cy="259045"/>
    <xdr:sp macro="" textlink="">
      <xdr:nvSpPr>
        <xdr:cNvPr id="127" name="人口1人当たり決算額の推移該当値テキスト445"/>
        <xdr:cNvSpPr txBox="1"/>
      </xdr:nvSpPr>
      <xdr:spPr>
        <a:xfrm>
          <a:off x="5740400" y="6178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47777</xdr:rowOff>
    </xdr:from>
    <xdr:to>
      <xdr:col>26</xdr:col>
      <xdr:colOff>101600</xdr:colOff>
      <xdr:row>34</xdr:row>
      <xdr:rowOff>149377</xdr:rowOff>
    </xdr:to>
    <xdr:sp macro="" textlink="">
      <xdr:nvSpPr>
        <xdr:cNvPr id="128" name="楕円 127"/>
        <xdr:cNvSpPr/>
      </xdr:nvSpPr>
      <xdr:spPr bwMode="auto">
        <a:xfrm>
          <a:off x="4953000" y="63152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159554</xdr:rowOff>
    </xdr:from>
    <xdr:ext cx="736600" cy="259045"/>
    <xdr:sp macro="" textlink="">
      <xdr:nvSpPr>
        <xdr:cNvPr id="129" name="テキスト ボックス 128"/>
        <xdr:cNvSpPr txBox="1"/>
      </xdr:nvSpPr>
      <xdr:spPr>
        <a:xfrm>
          <a:off x="4622800" y="6084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341198</xdr:rowOff>
    </xdr:from>
    <xdr:to>
      <xdr:col>22</xdr:col>
      <xdr:colOff>165100</xdr:colOff>
      <xdr:row>34</xdr:row>
      <xdr:rowOff>99898</xdr:rowOff>
    </xdr:to>
    <xdr:sp macro="" textlink="">
      <xdr:nvSpPr>
        <xdr:cNvPr id="130" name="楕円 129"/>
        <xdr:cNvSpPr/>
      </xdr:nvSpPr>
      <xdr:spPr bwMode="auto">
        <a:xfrm>
          <a:off x="4254500" y="6265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110075</xdr:rowOff>
    </xdr:from>
    <xdr:ext cx="762000" cy="259045"/>
    <xdr:sp macro="" textlink="">
      <xdr:nvSpPr>
        <xdr:cNvPr id="131" name="テキスト ボックス 130"/>
        <xdr:cNvSpPr txBox="1"/>
      </xdr:nvSpPr>
      <xdr:spPr>
        <a:xfrm>
          <a:off x="3924300" y="60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68034</xdr:rowOff>
    </xdr:from>
    <xdr:to>
      <xdr:col>19</xdr:col>
      <xdr:colOff>38100</xdr:colOff>
      <xdr:row>34</xdr:row>
      <xdr:rowOff>169634</xdr:rowOff>
    </xdr:to>
    <xdr:sp macro="" textlink="">
      <xdr:nvSpPr>
        <xdr:cNvPr id="132" name="楕円 131"/>
        <xdr:cNvSpPr/>
      </xdr:nvSpPr>
      <xdr:spPr bwMode="auto">
        <a:xfrm>
          <a:off x="3556000" y="6335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179811</xdr:rowOff>
    </xdr:from>
    <xdr:ext cx="762000" cy="259045"/>
    <xdr:sp macro="" textlink="">
      <xdr:nvSpPr>
        <xdr:cNvPr id="133" name="テキスト ボックス 132"/>
        <xdr:cNvSpPr txBox="1"/>
      </xdr:nvSpPr>
      <xdr:spPr>
        <a:xfrm>
          <a:off x="3225800" y="61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69215</xdr:rowOff>
    </xdr:from>
    <xdr:to>
      <xdr:col>15</xdr:col>
      <xdr:colOff>101600</xdr:colOff>
      <xdr:row>34</xdr:row>
      <xdr:rowOff>170815</xdr:rowOff>
    </xdr:to>
    <xdr:sp macro="" textlink="">
      <xdr:nvSpPr>
        <xdr:cNvPr id="134" name="楕円 133"/>
        <xdr:cNvSpPr/>
      </xdr:nvSpPr>
      <xdr:spPr bwMode="auto">
        <a:xfrm>
          <a:off x="2857500" y="6336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180992</xdr:rowOff>
    </xdr:from>
    <xdr:ext cx="762000" cy="259045"/>
    <xdr:sp macro="" textlink="">
      <xdr:nvSpPr>
        <xdr:cNvPr id="135" name="テキスト ボックス 134"/>
        <xdr:cNvSpPr txBox="1"/>
      </xdr:nvSpPr>
      <xdr:spPr>
        <a:xfrm>
          <a:off x="2527300" y="6105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5,748
5,682
423.63
10,119,825
10,010,288
108,836
4,120,786
10,491,881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65108</xdr:rowOff>
    </xdr:from>
    <xdr:to>
      <xdr:col>24</xdr:col>
      <xdr:colOff>63500</xdr:colOff>
      <xdr:row>31</xdr:row>
      <xdr:rowOff>73772</xdr:rowOff>
    </xdr:to>
    <xdr:cxnSp macro="">
      <xdr:nvCxnSpPr>
        <xdr:cNvPr id="61" name="直線コネクタ 60"/>
        <xdr:cNvCxnSpPr/>
      </xdr:nvCxnSpPr>
      <xdr:spPr>
        <a:xfrm flipV="1">
          <a:off x="3797300" y="5380058"/>
          <a:ext cx="838200" cy="8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33393</xdr:rowOff>
    </xdr:from>
    <xdr:to>
      <xdr:col>19</xdr:col>
      <xdr:colOff>177800</xdr:colOff>
      <xdr:row>31</xdr:row>
      <xdr:rowOff>73772</xdr:rowOff>
    </xdr:to>
    <xdr:cxnSp macro="">
      <xdr:nvCxnSpPr>
        <xdr:cNvPr id="64" name="直線コネクタ 63"/>
        <xdr:cNvCxnSpPr/>
      </xdr:nvCxnSpPr>
      <xdr:spPr>
        <a:xfrm>
          <a:off x="2908300" y="5348343"/>
          <a:ext cx="889000" cy="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33393</xdr:rowOff>
    </xdr:from>
    <xdr:to>
      <xdr:col>15</xdr:col>
      <xdr:colOff>50800</xdr:colOff>
      <xdr:row>31</xdr:row>
      <xdr:rowOff>43345</xdr:rowOff>
    </xdr:to>
    <xdr:cxnSp macro="">
      <xdr:nvCxnSpPr>
        <xdr:cNvPr id="67" name="直線コネクタ 66"/>
        <xdr:cNvCxnSpPr/>
      </xdr:nvCxnSpPr>
      <xdr:spPr>
        <a:xfrm flipV="1">
          <a:off x="2019300" y="5348343"/>
          <a:ext cx="889000" cy="9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11235</xdr:rowOff>
    </xdr:from>
    <xdr:to>
      <xdr:col>10</xdr:col>
      <xdr:colOff>114300</xdr:colOff>
      <xdr:row>31</xdr:row>
      <xdr:rowOff>43345</xdr:rowOff>
    </xdr:to>
    <xdr:cxnSp macro="">
      <xdr:nvCxnSpPr>
        <xdr:cNvPr id="70" name="直線コネクタ 69"/>
        <xdr:cNvCxnSpPr/>
      </xdr:nvCxnSpPr>
      <xdr:spPr>
        <a:xfrm>
          <a:off x="1130300" y="5326185"/>
          <a:ext cx="889000" cy="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14308</xdr:rowOff>
    </xdr:from>
    <xdr:to>
      <xdr:col>24</xdr:col>
      <xdr:colOff>114300</xdr:colOff>
      <xdr:row>31</xdr:row>
      <xdr:rowOff>115908</xdr:rowOff>
    </xdr:to>
    <xdr:sp macro="" textlink="">
      <xdr:nvSpPr>
        <xdr:cNvPr id="80" name="楕円 79"/>
        <xdr:cNvSpPr/>
      </xdr:nvSpPr>
      <xdr:spPr>
        <a:xfrm>
          <a:off x="4584700" y="532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37185</xdr:rowOff>
    </xdr:from>
    <xdr:ext cx="599010" cy="259045"/>
    <xdr:sp macro="" textlink="">
      <xdr:nvSpPr>
        <xdr:cNvPr id="81" name="人件費該当値テキスト"/>
        <xdr:cNvSpPr txBox="1"/>
      </xdr:nvSpPr>
      <xdr:spPr>
        <a:xfrm>
          <a:off x="4686300" y="518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22972</xdr:rowOff>
    </xdr:from>
    <xdr:to>
      <xdr:col>20</xdr:col>
      <xdr:colOff>38100</xdr:colOff>
      <xdr:row>31</xdr:row>
      <xdr:rowOff>124572</xdr:rowOff>
    </xdr:to>
    <xdr:sp macro="" textlink="">
      <xdr:nvSpPr>
        <xdr:cNvPr id="82" name="楕円 81"/>
        <xdr:cNvSpPr/>
      </xdr:nvSpPr>
      <xdr:spPr>
        <a:xfrm>
          <a:off x="3746500" y="53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141099</xdr:rowOff>
    </xdr:from>
    <xdr:ext cx="599010" cy="259045"/>
    <xdr:sp macro="" textlink="">
      <xdr:nvSpPr>
        <xdr:cNvPr id="83" name="テキスト ボックス 82"/>
        <xdr:cNvSpPr txBox="1"/>
      </xdr:nvSpPr>
      <xdr:spPr>
        <a:xfrm>
          <a:off x="3497795" y="511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154043</xdr:rowOff>
    </xdr:from>
    <xdr:to>
      <xdr:col>15</xdr:col>
      <xdr:colOff>101600</xdr:colOff>
      <xdr:row>31</xdr:row>
      <xdr:rowOff>84193</xdr:rowOff>
    </xdr:to>
    <xdr:sp macro="" textlink="">
      <xdr:nvSpPr>
        <xdr:cNvPr id="84" name="楕円 83"/>
        <xdr:cNvSpPr/>
      </xdr:nvSpPr>
      <xdr:spPr>
        <a:xfrm>
          <a:off x="2857500" y="529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100720</xdr:rowOff>
    </xdr:from>
    <xdr:ext cx="599010" cy="259045"/>
    <xdr:sp macro="" textlink="">
      <xdr:nvSpPr>
        <xdr:cNvPr id="85" name="テキスト ボックス 84"/>
        <xdr:cNvSpPr txBox="1"/>
      </xdr:nvSpPr>
      <xdr:spPr>
        <a:xfrm>
          <a:off x="2608795" y="507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163995</xdr:rowOff>
    </xdr:from>
    <xdr:to>
      <xdr:col>10</xdr:col>
      <xdr:colOff>165100</xdr:colOff>
      <xdr:row>31</xdr:row>
      <xdr:rowOff>94145</xdr:rowOff>
    </xdr:to>
    <xdr:sp macro="" textlink="">
      <xdr:nvSpPr>
        <xdr:cNvPr id="86" name="楕円 85"/>
        <xdr:cNvSpPr/>
      </xdr:nvSpPr>
      <xdr:spPr>
        <a:xfrm>
          <a:off x="1968500" y="530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110672</xdr:rowOff>
    </xdr:from>
    <xdr:ext cx="599010" cy="259045"/>
    <xdr:sp macro="" textlink="">
      <xdr:nvSpPr>
        <xdr:cNvPr id="87" name="テキスト ボックス 86"/>
        <xdr:cNvSpPr txBox="1"/>
      </xdr:nvSpPr>
      <xdr:spPr>
        <a:xfrm>
          <a:off x="1719795" y="508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131885</xdr:rowOff>
    </xdr:from>
    <xdr:to>
      <xdr:col>6</xdr:col>
      <xdr:colOff>38100</xdr:colOff>
      <xdr:row>31</xdr:row>
      <xdr:rowOff>62035</xdr:rowOff>
    </xdr:to>
    <xdr:sp macro="" textlink="">
      <xdr:nvSpPr>
        <xdr:cNvPr id="88" name="楕円 87"/>
        <xdr:cNvSpPr/>
      </xdr:nvSpPr>
      <xdr:spPr>
        <a:xfrm>
          <a:off x="1079500" y="527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78562</xdr:rowOff>
    </xdr:from>
    <xdr:ext cx="599010" cy="259045"/>
    <xdr:sp macro="" textlink="">
      <xdr:nvSpPr>
        <xdr:cNvPr id="89" name="テキスト ボックス 88"/>
        <xdr:cNvSpPr txBox="1"/>
      </xdr:nvSpPr>
      <xdr:spPr>
        <a:xfrm>
          <a:off x="830795" y="5050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64582</xdr:rowOff>
    </xdr:from>
    <xdr:to>
      <xdr:col>24</xdr:col>
      <xdr:colOff>63500</xdr:colOff>
      <xdr:row>54</xdr:row>
      <xdr:rowOff>7304</xdr:rowOff>
    </xdr:to>
    <xdr:cxnSp macro="">
      <xdr:nvCxnSpPr>
        <xdr:cNvPr id="116" name="直線コネクタ 115"/>
        <xdr:cNvCxnSpPr/>
      </xdr:nvCxnSpPr>
      <xdr:spPr>
        <a:xfrm flipV="1">
          <a:off x="3797300" y="9151432"/>
          <a:ext cx="838200" cy="1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150599</xdr:rowOff>
    </xdr:from>
    <xdr:to>
      <xdr:col>19</xdr:col>
      <xdr:colOff>177800</xdr:colOff>
      <xdr:row>54</xdr:row>
      <xdr:rowOff>7304</xdr:rowOff>
    </xdr:to>
    <xdr:cxnSp macro="">
      <xdr:nvCxnSpPr>
        <xdr:cNvPr id="119" name="直線コネクタ 118"/>
        <xdr:cNvCxnSpPr/>
      </xdr:nvCxnSpPr>
      <xdr:spPr>
        <a:xfrm>
          <a:off x="2908300" y="9237449"/>
          <a:ext cx="889000" cy="28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150599</xdr:rowOff>
    </xdr:from>
    <xdr:to>
      <xdr:col>15</xdr:col>
      <xdr:colOff>50800</xdr:colOff>
      <xdr:row>54</xdr:row>
      <xdr:rowOff>113310</xdr:rowOff>
    </xdr:to>
    <xdr:cxnSp macro="">
      <xdr:nvCxnSpPr>
        <xdr:cNvPr id="122" name="直線コネクタ 121"/>
        <xdr:cNvCxnSpPr/>
      </xdr:nvCxnSpPr>
      <xdr:spPr>
        <a:xfrm flipV="1">
          <a:off x="2019300" y="9237449"/>
          <a:ext cx="889000" cy="13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113310</xdr:rowOff>
    </xdr:from>
    <xdr:to>
      <xdr:col>10</xdr:col>
      <xdr:colOff>114300</xdr:colOff>
      <xdr:row>55</xdr:row>
      <xdr:rowOff>4506</xdr:rowOff>
    </xdr:to>
    <xdr:cxnSp macro="">
      <xdr:nvCxnSpPr>
        <xdr:cNvPr id="125" name="直線コネクタ 124"/>
        <xdr:cNvCxnSpPr/>
      </xdr:nvCxnSpPr>
      <xdr:spPr>
        <a:xfrm flipV="1">
          <a:off x="1130300" y="9371610"/>
          <a:ext cx="889000" cy="6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13782</xdr:rowOff>
    </xdr:from>
    <xdr:to>
      <xdr:col>24</xdr:col>
      <xdr:colOff>114300</xdr:colOff>
      <xdr:row>53</xdr:row>
      <xdr:rowOff>115382</xdr:rowOff>
    </xdr:to>
    <xdr:sp macro="" textlink="">
      <xdr:nvSpPr>
        <xdr:cNvPr id="135" name="楕円 134"/>
        <xdr:cNvSpPr/>
      </xdr:nvSpPr>
      <xdr:spPr>
        <a:xfrm>
          <a:off x="4584700" y="91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36659</xdr:rowOff>
    </xdr:from>
    <xdr:ext cx="599010" cy="259045"/>
    <xdr:sp macro="" textlink="">
      <xdr:nvSpPr>
        <xdr:cNvPr id="136" name="物件費該当値テキスト"/>
        <xdr:cNvSpPr txBox="1"/>
      </xdr:nvSpPr>
      <xdr:spPr>
        <a:xfrm>
          <a:off x="4686300" y="895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127954</xdr:rowOff>
    </xdr:from>
    <xdr:to>
      <xdr:col>20</xdr:col>
      <xdr:colOff>38100</xdr:colOff>
      <xdr:row>54</xdr:row>
      <xdr:rowOff>58104</xdr:rowOff>
    </xdr:to>
    <xdr:sp macro="" textlink="">
      <xdr:nvSpPr>
        <xdr:cNvPr id="137" name="楕円 136"/>
        <xdr:cNvSpPr/>
      </xdr:nvSpPr>
      <xdr:spPr>
        <a:xfrm>
          <a:off x="3746500" y="921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74631</xdr:rowOff>
    </xdr:from>
    <xdr:ext cx="599010" cy="259045"/>
    <xdr:sp macro="" textlink="">
      <xdr:nvSpPr>
        <xdr:cNvPr id="138" name="テキスト ボックス 137"/>
        <xdr:cNvSpPr txBox="1"/>
      </xdr:nvSpPr>
      <xdr:spPr>
        <a:xfrm>
          <a:off x="3497795" y="899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99799</xdr:rowOff>
    </xdr:from>
    <xdr:to>
      <xdr:col>15</xdr:col>
      <xdr:colOff>101600</xdr:colOff>
      <xdr:row>54</xdr:row>
      <xdr:rowOff>29949</xdr:rowOff>
    </xdr:to>
    <xdr:sp macro="" textlink="">
      <xdr:nvSpPr>
        <xdr:cNvPr id="139" name="楕円 138"/>
        <xdr:cNvSpPr/>
      </xdr:nvSpPr>
      <xdr:spPr>
        <a:xfrm>
          <a:off x="2857500" y="918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46476</xdr:rowOff>
    </xdr:from>
    <xdr:ext cx="599010" cy="259045"/>
    <xdr:sp macro="" textlink="">
      <xdr:nvSpPr>
        <xdr:cNvPr id="140" name="テキスト ボックス 139"/>
        <xdr:cNvSpPr txBox="1"/>
      </xdr:nvSpPr>
      <xdr:spPr>
        <a:xfrm>
          <a:off x="2608795" y="896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62510</xdr:rowOff>
    </xdr:from>
    <xdr:to>
      <xdr:col>10</xdr:col>
      <xdr:colOff>165100</xdr:colOff>
      <xdr:row>54</xdr:row>
      <xdr:rowOff>164110</xdr:rowOff>
    </xdr:to>
    <xdr:sp macro="" textlink="">
      <xdr:nvSpPr>
        <xdr:cNvPr id="141" name="楕円 140"/>
        <xdr:cNvSpPr/>
      </xdr:nvSpPr>
      <xdr:spPr>
        <a:xfrm>
          <a:off x="1968500" y="932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9187</xdr:rowOff>
    </xdr:from>
    <xdr:ext cx="599010" cy="259045"/>
    <xdr:sp macro="" textlink="">
      <xdr:nvSpPr>
        <xdr:cNvPr id="142" name="テキスト ボックス 141"/>
        <xdr:cNvSpPr txBox="1"/>
      </xdr:nvSpPr>
      <xdr:spPr>
        <a:xfrm>
          <a:off x="1719795" y="909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125156</xdr:rowOff>
    </xdr:from>
    <xdr:to>
      <xdr:col>6</xdr:col>
      <xdr:colOff>38100</xdr:colOff>
      <xdr:row>55</xdr:row>
      <xdr:rowOff>55306</xdr:rowOff>
    </xdr:to>
    <xdr:sp macro="" textlink="">
      <xdr:nvSpPr>
        <xdr:cNvPr id="143" name="楕円 142"/>
        <xdr:cNvSpPr/>
      </xdr:nvSpPr>
      <xdr:spPr>
        <a:xfrm>
          <a:off x="1079500" y="9383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71833</xdr:rowOff>
    </xdr:from>
    <xdr:ext cx="599010" cy="259045"/>
    <xdr:sp macro="" textlink="">
      <xdr:nvSpPr>
        <xdr:cNvPr id="144" name="テキスト ボックス 143"/>
        <xdr:cNvSpPr txBox="1"/>
      </xdr:nvSpPr>
      <xdr:spPr>
        <a:xfrm>
          <a:off x="830795" y="9158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40236</xdr:rowOff>
    </xdr:from>
    <xdr:to>
      <xdr:col>24</xdr:col>
      <xdr:colOff>63500</xdr:colOff>
      <xdr:row>74</xdr:row>
      <xdr:rowOff>34361</xdr:rowOff>
    </xdr:to>
    <xdr:cxnSp macro="">
      <xdr:nvCxnSpPr>
        <xdr:cNvPr id="171" name="直線コネクタ 170"/>
        <xdr:cNvCxnSpPr/>
      </xdr:nvCxnSpPr>
      <xdr:spPr>
        <a:xfrm flipV="1">
          <a:off x="3797300" y="12556086"/>
          <a:ext cx="838200" cy="16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46479</xdr:rowOff>
    </xdr:from>
    <xdr:ext cx="534377" cy="259045"/>
    <xdr:sp macro="" textlink="">
      <xdr:nvSpPr>
        <xdr:cNvPr id="172" name="維持補修費平均値テキスト"/>
        <xdr:cNvSpPr txBox="1"/>
      </xdr:nvSpPr>
      <xdr:spPr>
        <a:xfrm>
          <a:off x="4686300" y="13076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34361</xdr:rowOff>
    </xdr:from>
    <xdr:to>
      <xdr:col>19</xdr:col>
      <xdr:colOff>177800</xdr:colOff>
      <xdr:row>74</xdr:row>
      <xdr:rowOff>131150</xdr:rowOff>
    </xdr:to>
    <xdr:cxnSp macro="">
      <xdr:nvCxnSpPr>
        <xdr:cNvPr id="174" name="直線コネクタ 173"/>
        <xdr:cNvCxnSpPr/>
      </xdr:nvCxnSpPr>
      <xdr:spPr>
        <a:xfrm flipV="1">
          <a:off x="2908300" y="12721661"/>
          <a:ext cx="889000" cy="9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159064</xdr:rowOff>
    </xdr:from>
    <xdr:ext cx="534377" cy="259045"/>
    <xdr:sp macro="" textlink="">
      <xdr:nvSpPr>
        <xdr:cNvPr id="176" name="テキスト ボックス 175"/>
        <xdr:cNvSpPr txBox="1"/>
      </xdr:nvSpPr>
      <xdr:spPr>
        <a:xfrm>
          <a:off x="3530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13422</xdr:rowOff>
    </xdr:from>
    <xdr:to>
      <xdr:col>15</xdr:col>
      <xdr:colOff>50800</xdr:colOff>
      <xdr:row>74</xdr:row>
      <xdr:rowOff>131150</xdr:rowOff>
    </xdr:to>
    <xdr:cxnSp macro="">
      <xdr:nvCxnSpPr>
        <xdr:cNvPr id="177" name="直線コネクタ 176"/>
        <xdr:cNvCxnSpPr/>
      </xdr:nvCxnSpPr>
      <xdr:spPr>
        <a:xfrm>
          <a:off x="2019300" y="12700722"/>
          <a:ext cx="889000" cy="117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166127</xdr:rowOff>
    </xdr:from>
    <xdr:ext cx="534377" cy="259045"/>
    <xdr:sp macro="" textlink="">
      <xdr:nvSpPr>
        <xdr:cNvPr id="179" name="テキスト ボックス 178"/>
        <xdr:cNvSpPr txBox="1"/>
      </xdr:nvSpPr>
      <xdr:spPr>
        <a:xfrm>
          <a:off x="2641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13422</xdr:rowOff>
    </xdr:from>
    <xdr:to>
      <xdr:col>10</xdr:col>
      <xdr:colOff>114300</xdr:colOff>
      <xdr:row>75</xdr:row>
      <xdr:rowOff>1854</xdr:rowOff>
    </xdr:to>
    <xdr:cxnSp macro="">
      <xdr:nvCxnSpPr>
        <xdr:cNvPr id="180" name="直線コネクタ 179"/>
        <xdr:cNvCxnSpPr/>
      </xdr:nvCxnSpPr>
      <xdr:spPr>
        <a:xfrm flipV="1">
          <a:off x="1130300" y="12700722"/>
          <a:ext cx="889000" cy="15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160886</xdr:rowOff>
    </xdr:from>
    <xdr:to>
      <xdr:col>24</xdr:col>
      <xdr:colOff>114300</xdr:colOff>
      <xdr:row>73</xdr:row>
      <xdr:rowOff>91036</xdr:rowOff>
    </xdr:to>
    <xdr:sp macro="" textlink="">
      <xdr:nvSpPr>
        <xdr:cNvPr id="190" name="楕円 189"/>
        <xdr:cNvSpPr/>
      </xdr:nvSpPr>
      <xdr:spPr>
        <a:xfrm>
          <a:off x="4584700" y="1250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12313</xdr:rowOff>
    </xdr:from>
    <xdr:ext cx="534377" cy="259045"/>
    <xdr:sp macro="" textlink="">
      <xdr:nvSpPr>
        <xdr:cNvPr id="191" name="維持補修費該当値テキスト"/>
        <xdr:cNvSpPr txBox="1"/>
      </xdr:nvSpPr>
      <xdr:spPr>
        <a:xfrm>
          <a:off x="4686300" y="1235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155011</xdr:rowOff>
    </xdr:from>
    <xdr:to>
      <xdr:col>20</xdr:col>
      <xdr:colOff>38100</xdr:colOff>
      <xdr:row>74</xdr:row>
      <xdr:rowOff>85161</xdr:rowOff>
    </xdr:to>
    <xdr:sp macro="" textlink="">
      <xdr:nvSpPr>
        <xdr:cNvPr id="192" name="楕円 191"/>
        <xdr:cNvSpPr/>
      </xdr:nvSpPr>
      <xdr:spPr>
        <a:xfrm>
          <a:off x="3746500" y="1267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101688</xdr:rowOff>
    </xdr:from>
    <xdr:ext cx="534377" cy="259045"/>
    <xdr:sp macro="" textlink="">
      <xdr:nvSpPr>
        <xdr:cNvPr id="193" name="テキスト ボックス 192"/>
        <xdr:cNvSpPr txBox="1"/>
      </xdr:nvSpPr>
      <xdr:spPr>
        <a:xfrm>
          <a:off x="3530111" y="1244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80350</xdr:rowOff>
    </xdr:from>
    <xdr:to>
      <xdr:col>15</xdr:col>
      <xdr:colOff>101600</xdr:colOff>
      <xdr:row>75</xdr:row>
      <xdr:rowOff>10500</xdr:rowOff>
    </xdr:to>
    <xdr:sp macro="" textlink="">
      <xdr:nvSpPr>
        <xdr:cNvPr id="194" name="楕円 193"/>
        <xdr:cNvSpPr/>
      </xdr:nvSpPr>
      <xdr:spPr>
        <a:xfrm>
          <a:off x="2857500" y="1276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27027</xdr:rowOff>
    </xdr:from>
    <xdr:ext cx="534377" cy="259045"/>
    <xdr:sp macro="" textlink="">
      <xdr:nvSpPr>
        <xdr:cNvPr id="195" name="テキスト ボックス 194"/>
        <xdr:cNvSpPr txBox="1"/>
      </xdr:nvSpPr>
      <xdr:spPr>
        <a:xfrm>
          <a:off x="2641111" y="1254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134072</xdr:rowOff>
    </xdr:from>
    <xdr:to>
      <xdr:col>10</xdr:col>
      <xdr:colOff>165100</xdr:colOff>
      <xdr:row>74</xdr:row>
      <xdr:rowOff>64222</xdr:rowOff>
    </xdr:to>
    <xdr:sp macro="" textlink="">
      <xdr:nvSpPr>
        <xdr:cNvPr id="196" name="楕円 195"/>
        <xdr:cNvSpPr/>
      </xdr:nvSpPr>
      <xdr:spPr>
        <a:xfrm>
          <a:off x="1968500" y="1264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80749</xdr:rowOff>
    </xdr:from>
    <xdr:ext cx="534377" cy="259045"/>
    <xdr:sp macro="" textlink="">
      <xdr:nvSpPr>
        <xdr:cNvPr id="197" name="テキスト ボックス 196"/>
        <xdr:cNvSpPr txBox="1"/>
      </xdr:nvSpPr>
      <xdr:spPr>
        <a:xfrm>
          <a:off x="1752111" y="1242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122504</xdr:rowOff>
    </xdr:from>
    <xdr:to>
      <xdr:col>6</xdr:col>
      <xdr:colOff>38100</xdr:colOff>
      <xdr:row>75</xdr:row>
      <xdr:rowOff>52654</xdr:rowOff>
    </xdr:to>
    <xdr:sp macro="" textlink="">
      <xdr:nvSpPr>
        <xdr:cNvPr id="198" name="楕円 197"/>
        <xdr:cNvSpPr/>
      </xdr:nvSpPr>
      <xdr:spPr>
        <a:xfrm>
          <a:off x="1079500" y="128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69181</xdr:rowOff>
    </xdr:from>
    <xdr:ext cx="534377" cy="259045"/>
    <xdr:sp macro="" textlink="">
      <xdr:nvSpPr>
        <xdr:cNvPr id="199" name="テキスト ボックス 198"/>
        <xdr:cNvSpPr txBox="1"/>
      </xdr:nvSpPr>
      <xdr:spPr>
        <a:xfrm>
          <a:off x="863111" y="1258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43966</xdr:rowOff>
    </xdr:from>
    <xdr:to>
      <xdr:col>24</xdr:col>
      <xdr:colOff>63500</xdr:colOff>
      <xdr:row>98</xdr:row>
      <xdr:rowOff>66973</xdr:rowOff>
    </xdr:to>
    <xdr:cxnSp macro="">
      <xdr:nvCxnSpPr>
        <xdr:cNvPr id="231" name="直線コネクタ 230"/>
        <xdr:cNvCxnSpPr/>
      </xdr:nvCxnSpPr>
      <xdr:spPr>
        <a:xfrm flipV="1">
          <a:off x="3797300" y="16846066"/>
          <a:ext cx="838200" cy="2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26053</xdr:rowOff>
    </xdr:from>
    <xdr:to>
      <xdr:col>19</xdr:col>
      <xdr:colOff>177800</xdr:colOff>
      <xdr:row>98</xdr:row>
      <xdr:rowOff>66973</xdr:rowOff>
    </xdr:to>
    <xdr:cxnSp macro="">
      <xdr:nvCxnSpPr>
        <xdr:cNvPr id="234" name="直線コネクタ 233"/>
        <xdr:cNvCxnSpPr/>
      </xdr:nvCxnSpPr>
      <xdr:spPr>
        <a:xfrm>
          <a:off x="2908300" y="16828153"/>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111435</xdr:rowOff>
    </xdr:from>
    <xdr:to>
      <xdr:col>15</xdr:col>
      <xdr:colOff>50800</xdr:colOff>
      <xdr:row>98</xdr:row>
      <xdr:rowOff>26053</xdr:rowOff>
    </xdr:to>
    <xdr:cxnSp macro="">
      <xdr:nvCxnSpPr>
        <xdr:cNvPr id="237" name="直線コネクタ 236"/>
        <xdr:cNvCxnSpPr/>
      </xdr:nvCxnSpPr>
      <xdr:spPr>
        <a:xfrm>
          <a:off x="2019300" y="16742085"/>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111435</xdr:rowOff>
    </xdr:from>
    <xdr:to>
      <xdr:col>10</xdr:col>
      <xdr:colOff>114300</xdr:colOff>
      <xdr:row>98</xdr:row>
      <xdr:rowOff>21268</xdr:rowOff>
    </xdr:to>
    <xdr:cxnSp macro="">
      <xdr:nvCxnSpPr>
        <xdr:cNvPr id="240" name="直線コネクタ 239"/>
        <xdr:cNvCxnSpPr/>
      </xdr:nvCxnSpPr>
      <xdr:spPr>
        <a:xfrm flipV="1">
          <a:off x="1130300" y="16742085"/>
          <a:ext cx="889000" cy="81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164616</xdr:rowOff>
    </xdr:from>
    <xdr:to>
      <xdr:col>24</xdr:col>
      <xdr:colOff>114300</xdr:colOff>
      <xdr:row>98</xdr:row>
      <xdr:rowOff>94766</xdr:rowOff>
    </xdr:to>
    <xdr:sp macro="" textlink="">
      <xdr:nvSpPr>
        <xdr:cNvPr id="250" name="楕円 249"/>
        <xdr:cNvSpPr/>
      </xdr:nvSpPr>
      <xdr:spPr>
        <a:xfrm>
          <a:off x="4584700" y="1679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143043</xdr:rowOff>
    </xdr:from>
    <xdr:ext cx="534377" cy="259045"/>
    <xdr:sp macro="" textlink="">
      <xdr:nvSpPr>
        <xdr:cNvPr id="251" name="扶助費該当値テキスト"/>
        <xdr:cNvSpPr txBox="1"/>
      </xdr:nvSpPr>
      <xdr:spPr>
        <a:xfrm>
          <a:off x="4686300" y="1677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16173</xdr:rowOff>
    </xdr:from>
    <xdr:to>
      <xdr:col>20</xdr:col>
      <xdr:colOff>38100</xdr:colOff>
      <xdr:row>98</xdr:row>
      <xdr:rowOff>117773</xdr:rowOff>
    </xdr:to>
    <xdr:sp macro="" textlink="">
      <xdr:nvSpPr>
        <xdr:cNvPr id="252" name="楕円 251"/>
        <xdr:cNvSpPr/>
      </xdr:nvSpPr>
      <xdr:spPr>
        <a:xfrm>
          <a:off x="3746500" y="1681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108900</xdr:rowOff>
    </xdr:from>
    <xdr:ext cx="534377" cy="259045"/>
    <xdr:sp macro="" textlink="">
      <xdr:nvSpPr>
        <xdr:cNvPr id="253" name="テキスト ボックス 252"/>
        <xdr:cNvSpPr txBox="1"/>
      </xdr:nvSpPr>
      <xdr:spPr>
        <a:xfrm>
          <a:off x="3530111" y="1691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146703</xdr:rowOff>
    </xdr:from>
    <xdr:to>
      <xdr:col>15</xdr:col>
      <xdr:colOff>101600</xdr:colOff>
      <xdr:row>98</xdr:row>
      <xdr:rowOff>76853</xdr:rowOff>
    </xdr:to>
    <xdr:sp macro="" textlink="">
      <xdr:nvSpPr>
        <xdr:cNvPr id="254" name="楕円 253"/>
        <xdr:cNvSpPr/>
      </xdr:nvSpPr>
      <xdr:spPr>
        <a:xfrm>
          <a:off x="2857500" y="1677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67980</xdr:rowOff>
    </xdr:from>
    <xdr:ext cx="534377" cy="259045"/>
    <xdr:sp macro="" textlink="">
      <xdr:nvSpPr>
        <xdr:cNvPr id="255" name="テキスト ボックス 254"/>
        <xdr:cNvSpPr txBox="1"/>
      </xdr:nvSpPr>
      <xdr:spPr>
        <a:xfrm>
          <a:off x="2641111" y="1687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60635</xdr:rowOff>
    </xdr:from>
    <xdr:to>
      <xdr:col>10</xdr:col>
      <xdr:colOff>165100</xdr:colOff>
      <xdr:row>97</xdr:row>
      <xdr:rowOff>162235</xdr:rowOff>
    </xdr:to>
    <xdr:sp macro="" textlink="">
      <xdr:nvSpPr>
        <xdr:cNvPr id="256" name="楕円 255"/>
        <xdr:cNvSpPr/>
      </xdr:nvSpPr>
      <xdr:spPr>
        <a:xfrm>
          <a:off x="1968500" y="1669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153362</xdr:rowOff>
    </xdr:from>
    <xdr:ext cx="534377" cy="259045"/>
    <xdr:sp macro="" textlink="">
      <xdr:nvSpPr>
        <xdr:cNvPr id="257" name="テキスト ボックス 256"/>
        <xdr:cNvSpPr txBox="1"/>
      </xdr:nvSpPr>
      <xdr:spPr>
        <a:xfrm>
          <a:off x="1752111" y="16784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141918</xdr:rowOff>
    </xdr:from>
    <xdr:to>
      <xdr:col>6</xdr:col>
      <xdr:colOff>38100</xdr:colOff>
      <xdr:row>98</xdr:row>
      <xdr:rowOff>72068</xdr:rowOff>
    </xdr:to>
    <xdr:sp macro="" textlink="">
      <xdr:nvSpPr>
        <xdr:cNvPr id="258" name="楕円 257"/>
        <xdr:cNvSpPr/>
      </xdr:nvSpPr>
      <xdr:spPr>
        <a:xfrm>
          <a:off x="1079500" y="1677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63195</xdr:rowOff>
    </xdr:from>
    <xdr:ext cx="534377" cy="259045"/>
    <xdr:sp macro="" textlink="">
      <xdr:nvSpPr>
        <xdr:cNvPr id="259" name="テキスト ボックス 258"/>
        <xdr:cNvSpPr txBox="1"/>
      </xdr:nvSpPr>
      <xdr:spPr>
        <a:xfrm>
          <a:off x="863111" y="1686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3317</xdr:rowOff>
    </xdr:from>
    <xdr:to>
      <xdr:col>55</xdr:col>
      <xdr:colOff>0</xdr:colOff>
      <xdr:row>35</xdr:row>
      <xdr:rowOff>10682</xdr:rowOff>
    </xdr:to>
    <xdr:cxnSp macro="">
      <xdr:nvCxnSpPr>
        <xdr:cNvPr id="288" name="直線コネクタ 287"/>
        <xdr:cNvCxnSpPr/>
      </xdr:nvCxnSpPr>
      <xdr:spPr>
        <a:xfrm>
          <a:off x="9639300" y="6004067"/>
          <a:ext cx="838200" cy="7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3317</xdr:rowOff>
    </xdr:from>
    <xdr:to>
      <xdr:col>50</xdr:col>
      <xdr:colOff>114300</xdr:colOff>
      <xdr:row>35</xdr:row>
      <xdr:rowOff>9920</xdr:rowOff>
    </xdr:to>
    <xdr:cxnSp macro="">
      <xdr:nvCxnSpPr>
        <xdr:cNvPr id="291" name="直線コネクタ 290"/>
        <xdr:cNvCxnSpPr/>
      </xdr:nvCxnSpPr>
      <xdr:spPr>
        <a:xfrm flipV="1">
          <a:off x="8750300" y="6004067"/>
          <a:ext cx="889000" cy="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54455</xdr:rowOff>
    </xdr:from>
    <xdr:to>
      <xdr:col>45</xdr:col>
      <xdr:colOff>177800</xdr:colOff>
      <xdr:row>35</xdr:row>
      <xdr:rowOff>9920</xdr:rowOff>
    </xdr:to>
    <xdr:cxnSp macro="">
      <xdr:nvCxnSpPr>
        <xdr:cNvPr id="294" name="直線コネクタ 293"/>
        <xdr:cNvCxnSpPr/>
      </xdr:nvCxnSpPr>
      <xdr:spPr>
        <a:xfrm>
          <a:off x="7861300" y="5883755"/>
          <a:ext cx="889000" cy="126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171144</xdr:rowOff>
    </xdr:from>
    <xdr:to>
      <xdr:col>41</xdr:col>
      <xdr:colOff>50800</xdr:colOff>
      <xdr:row>34</xdr:row>
      <xdr:rowOff>54455</xdr:rowOff>
    </xdr:to>
    <xdr:cxnSp macro="">
      <xdr:nvCxnSpPr>
        <xdr:cNvPr id="297" name="直線コネクタ 296"/>
        <xdr:cNvCxnSpPr/>
      </xdr:nvCxnSpPr>
      <xdr:spPr>
        <a:xfrm>
          <a:off x="6972300" y="5828994"/>
          <a:ext cx="889000" cy="5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131332</xdr:rowOff>
    </xdr:from>
    <xdr:to>
      <xdr:col>55</xdr:col>
      <xdr:colOff>50800</xdr:colOff>
      <xdr:row>35</xdr:row>
      <xdr:rowOff>61482</xdr:rowOff>
    </xdr:to>
    <xdr:sp macro="" textlink="">
      <xdr:nvSpPr>
        <xdr:cNvPr id="307" name="楕円 306"/>
        <xdr:cNvSpPr/>
      </xdr:nvSpPr>
      <xdr:spPr>
        <a:xfrm>
          <a:off x="10426700" y="596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154209</xdr:rowOff>
    </xdr:from>
    <xdr:ext cx="599010" cy="259045"/>
    <xdr:sp macro="" textlink="">
      <xdr:nvSpPr>
        <xdr:cNvPr id="308" name="補助費等該当値テキスト"/>
        <xdr:cNvSpPr txBox="1"/>
      </xdr:nvSpPr>
      <xdr:spPr>
        <a:xfrm>
          <a:off x="10528300" y="581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123967</xdr:rowOff>
    </xdr:from>
    <xdr:to>
      <xdr:col>50</xdr:col>
      <xdr:colOff>165100</xdr:colOff>
      <xdr:row>35</xdr:row>
      <xdr:rowOff>54117</xdr:rowOff>
    </xdr:to>
    <xdr:sp macro="" textlink="">
      <xdr:nvSpPr>
        <xdr:cNvPr id="309" name="楕円 308"/>
        <xdr:cNvSpPr/>
      </xdr:nvSpPr>
      <xdr:spPr>
        <a:xfrm>
          <a:off x="9588500" y="59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70644</xdr:rowOff>
    </xdr:from>
    <xdr:ext cx="599010" cy="259045"/>
    <xdr:sp macro="" textlink="">
      <xdr:nvSpPr>
        <xdr:cNvPr id="310" name="テキスト ボックス 309"/>
        <xdr:cNvSpPr txBox="1"/>
      </xdr:nvSpPr>
      <xdr:spPr>
        <a:xfrm>
          <a:off x="9339795" y="572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130570</xdr:rowOff>
    </xdr:from>
    <xdr:to>
      <xdr:col>46</xdr:col>
      <xdr:colOff>38100</xdr:colOff>
      <xdr:row>35</xdr:row>
      <xdr:rowOff>60720</xdr:rowOff>
    </xdr:to>
    <xdr:sp macro="" textlink="">
      <xdr:nvSpPr>
        <xdr:cNvPr id="311" name="楕円 310"/>
        <xdr:cNvSpPr/>
      </xdr:nvSpPr>
      <xdr:spPr>
        <a:xfrm>
          <a:off x="8699500" y="595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77247</xdr:rowOff>
    </xdr:from>
    <xdr:ext cx="599010" cy="259045"/>
    <xdr:sp macro="" textlink="">
      <xdr:nvSpPr>
        <xdr:cNvPr id="312" name="テキスト ボックス 311"/>
        <xdr:cNvSpPr txBox="1"/>
      </xdr:nvSpPr>
      <xdr:spPr>
        <a:xfrm>
          <a:off x="8450795" y="573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3655</xdr:rowOff>
    </xdr:from>
    <xdr:to>
      <xdr:col>41</xdr:col>
      <xdr:colOff>101600</xdr:colOff>
      <xdr:row>34</xdr:row>
      <xdr:rowOff>105255</xdr:rowOff>
    </xdr:to>
    <xdr:sp macro="" textlink="">
      <xdr:nvSpPr>
        <xdr:cNvPr id="313" name="楕円 312"/>
        <xdr:cNvSpPr/>
      </xdr:nvSpPr>
      <xdr:spPr>
        <a:xfrm>
          <a:off x="7810500" y="583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121782</xdr:rowOff>
    </xdr:from>
    <xdr:ext cx="599010" cy="259045"/>
    <xdr:sp macro="" textlink="">
      <xdr:nvSpPr>
        <xdr:cNvPr id="314" name="テキスト ボックス 313"/>
        <xdr:cNvSpPr txBox="1"/>
      </xdr:nvSpPr>
      <xdr:spPr>
        <a:xfrm>
          <a:off x="7561795" y="5608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120344</xdr:rowOff>
    </xdr:from>
    <xdr:to>
      <xdr:col>36</xdr:col>
      <xdr:colOff>165100</xdr:colOff>
      <xdr:row>34</xdr:row>
      <xdr:rowOff>50494</xdr:rowOff>
    </xdr:to>
    <xdr:sp macro="" textlink="">
      <xdr:nvSpPr>
        <xdr:cNvPr id="315" name="楕円 314"/>
        <xdr:cNvSpPr/>
      </xdr:nvSpPr>
      <xdr:spPr>
        <a:xfrm>
          <a:off x="6921500" y="577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67021</xdr:rowOff>
    </xdr:from>
    <xdr:ext cx="599010" cy="259045"/>
    <xdr:sp macro="" textlink="">
      <xdr:nvSpPr>
        <xdr:cNvPr id="316" name="テキスト ボックス 315"/>
        <xdr:cNvSpPr txBox="1"/>
      </xdr:nvSpPr>
      <xdr:spPr>
        <a:xfrm>
          <a:off x="6672795" y="555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117101</xdr:rowOff>
    </xdr:from>
    <xdr:to>
      <xdr:col>55</xdr:col>
      <xdr:colOff>0</xdr:colOff>
      <xdr:row>55</xdr:row>
      <xdr:rowOff>92119</xdr:rowOff>
    </xdr:to>
    <xdr:cxnSp macro="">
      <xdr:nvCxnSpPr>
        <xdr:cNvPr id="345" name="直線コネクタ 344"/>
        <xdr:cNvCxnSpPr/>
      </xdr:nvCxnSpPr>
      <xdr:spPr>
        <a:xfrm flipV="1">
          <a:off x="9639300" y="8861051"/>
          <a:ext cx="838200" cy="66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92119</xdr:rowOff>
    </xdr:from>
    <xdr:to>
      <xdr:col>50</xdr:col>
      <xdr:colOff>114300</xdr:colOff>
      <xdr:row>55</xdr:row>
      <xdr:rowOff>106353</xdr:rowOff>
    </xdr:to>
    <xdr:cxnSp macro="">
      <xdr:nvCxnSpPr>
        <xdr:cNvPr id="348" name="直線コネクタ 347"/>
        <xdr:cNvCxnSpPr/>
      </xdr:nvCxnSpPr>
      <xdr:spPr>
        <a:xfrm flipV="1">
          <a:off x="8750300" y="9521869"/>
          <a:ext cx="889000" cy="1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106353</xdr:rowOff>
    </xdr:from>
    <xdr:to>
      <xdr:col>45</xdr:col>
      <xdr:colOff>177800</xdr:colOff>
      <xdr:row>57</xdr:row>
      <xdr:rowOff>115179</xdr:rowOff>
    </xdr:to>
    <xdr:cxnSp macro="">
      <xdr:nvCxnSpPr>
        <xdr:cNvPr id="351" name="直線コネクタ 350"/>
        <xdr:cNvCxnSpPr/>
      </xdr:nvCxnSpPr>
      <xdr:spPr>
        <a:xfrm flipV="1">
          <a:off x="7861300" y="9536103"/>
          <a:ext cx="889000" cy="351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111540</xdr:rowOff>
    </xdr:from>
    <xdr:to>
      <xdr:col>41</xdr:col>
      <xdr:colOff>50800</xdr:colOff>
      <xdr:row>57</xdr:row>
      <xdr:rowOff>115179</xdr:rowOff>
    </xdr:to>
    <xdr:cxnSp macro="">
      <xdr:nvCxnSpPr>
        <xdr:cNvPr id="354" name="直線コネクタ 353"/>
        <xdr:cNvCxnSpPr/>
      </xdr:nvCxnSpPr>
      <xdr:spPr>
        <a:xfrm>
          <a:off x="6972300" y="9884190"/>
          <a:ext cx="889000" cy="3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132983</xdr:rowOff>
    </xdr:from>
    <xdr:ext cx="599010" cy="259045"/>
    <xdr:sp macro="" textlink="">
      <xdr:nvSpPr>
        <xdr:cNvPr id="356" name="テキスト ボックス 355"/>
        <xdr:cNvSpPr txBox="1"/>
      </xdr:nvSpPr>
      <xdr:spPr>
        <a:xfrm>
          <a:off x="7561795" y="956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66301</xdr:rowOff>
    </xdr:from>
    <xdr:to>
      <xdr:col>55</xdr:col>
      <xdr:colOff>50800</xdr:colOff>
      <xdr:row>51</xdr:row>
      <xdr:rowOff>167901</xdr:rowOff>
    </xdr:to>
    <xdr:sp macro="" textlink="">
      <xdr:nvSpPr>
        <xdr:cNvPr id="364" name="楕円 363"/>
        <xdr:cNvSpPr/>
      </xdr:nvSpPr>
      <xdr:spPr>
        <a:xfrm>
          <a:off x="10426700" y="8810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19328</xdr:rowOff>
    </xdr:from>
    <xdr:ext cx="599010" cy="259045"/>
    <xdr:sp macro="" textlink="">
      <xdr:nvSpPr>
        <xdr:cNvPr id="365" name="普通建設事業費該当値テキスト"/>
        <xdr:cNvSpPr txBox="1"/>
      </xdr:nvSpPr>
      <xdr:spPr>
        <a:xfrm>
          <a:off x="10528300" y="876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41319</xdr:rowOff>
    </xdr:from>
    <xdr:to>
      <xdr:col>50</xdr:col>
      <xdr:colOff>165100</xdr:colOff>
      <xdr:row>55</xdr:row>
      <xdr:rowOff>142919</xdr:rowOff>
    </xdr:to>
    <xdr:sp macro="" textlink="">
      <xdr:nvSpPr>
        <xdr:cNvPr id="366" name="楕円 365"/>
        <xdr:cNvSpPr/>
      </xdr:nvSpPr>
      <xdr:spPr>
        <a:xfrm>
          <a:off x="9588500" y="947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159446</xdr:rowOff>
    </xdr:from>
    <xdr:ext cx="599010" cy="259045"/>
    <xdr:sp macro="" textlink="">
      <xdr:nvSpPr>
        <xdr:cNvPr id="367" name="テキスト ボックス 366"/>
        <xdr:cNvSpPr txBox="1"/>
      </xdr:nvSpPr>
      <xdr:spPr>
        <a:xfrm>
          <a:off x="9339795" y="924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55553</xdr:rowOff>
    </xdr:from>
    <xdr:to>
      <xdr:col>46</xdr:col>
      <xdr:colOff>38100</xdr:colOff>
      <xdr:row>55</xdr:row>
      <xdr:rowOff>157153</xdr:rowOff>
    </xdr:to>
    <xdr:sp macro="" textlink="">
      <xdr:nvSpPr>
        <xdr:cNvPr id="368" name="楕円 367"/>
        <xdr:cNvSpPr/>
      </xdr:nvSpPr>
      <xdr:spPr>
        <a:xfrm>
          <a:off x="8699500" y="948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2230</xdr:rowOff>
    </xdr:from>
    <xdr:ext cx="599010" cy="259045"/>
    <xdr:sp macro="" textlink="">
      <xdr:nvSpPr>
        <xdr:cNvPr id="369" name="テキスト ボックス 368"/>
        <xdr:cNvSpPr txBox="1"/>
      </xdr:nvSpPr>
      <xdr:spPr>
        <a:xfrm>
          <a:off x="8450795" y="926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64379</xdr:rowOff>
    </xdr:from>
    <xdr:to>
      <xdr:col>41</xdr:col>
      <xdr:colOff>101600</xdr:colOff>
      <xdr:row>57</xdr:row>
      <xdr:rowOff>165979</xdr:rowOff>
    </xdr:to>
    <xdr:sp macro="" textlink="">
      <xdr:nvSpPr>
        <xdr:cNvPr id="370" name="楕円 369"/>
        <xdr:cNvSpPr/>
      </xdr:nvSpPr>
      <xdr:spPr>
        <a:xfrm>
          <a:off x="7810500" y="983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157106</xdr:rowOff>
    </xdr:from>
    <xdr:ext cx="599010" cy="259045"/>
    <xdr:sp macro="" textlink="">
      <xdr:nvSpPr>
        <xdr:cNvPr id="371" name="テキスト ボックス 370"/>
        <xdr:cNvSpPr txBox="1"/>
      </xdr:nvSpPr>
      <xdr:spPr>
        <a:xfrm>
          <a:off x="7561795" y="9929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60740</xdr:rowOff>
    </xdr:from>
    <xdr:to>
      <xdr:col>36</xdr:col>
      <xdr:colOff>165100</xdr:colOff>
      <xdr:row>57</xdr:row>
      <xdr:rowOff>162340</xdr:rowOff>
    </xdr:to>
    <xdr:sp macro="" textlink="">
      <xdr:nvSpPr>
        <xdr:cNvPr id="372" name="楕円 371"/>
        <xdr:cNvSpPr/>
      </xdr:nvSpPr>
      <xdr:spPr>
        <a:xfrm>
          <a:off x="6921500" y="983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153467</xdr:rowOff>
    </xdr:from>
    <xdr:ext cx="599010" cy="259045"/>
    <xdr:sp macro="" textlink="">
      <xdr:nvSpPr>
        <xdr:cNvPr id="373" name="テキスト ボックス 372"/>
        <xdr:cNvSpPr txBox="1"/>
      </xdr:nvSpPr>
      <xdr:spPr>
        <a:xfrm>
          <a:off x="6672795" y="992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140340</xdr:rowOff>
    </xdr:from>
    <xdr:to>
      <xdr:col>55</xdr:col>
      <xdr:colOff>0</xdr:colOff>
      <xdr:row>73</xdr:row>
      <xdr:rowOff>112890</xdr:rowOff>
    </xdr:to>
    <xdr:cxnSp macro="">
      <xdr:nvCxnSpPr>
        <xdr:cNvPr id="400" name="直線コネクタ 399"/>
        <xdr:cNvCxnSpPr/>
      </xdr:nvCxnSpPr>
      <xdr:spPr>
        <a:xfrm flipV="1">
          <a:off x="9639300" y="12484740"/>
          <a:ext cx="838200" cy="14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39758</xdr:rowOff>
    </xdr:from>
    <xdr:ext cx="534377" cy="259045"/>
    <xdr:sp macro="" textlink="">
      <xdr:nvSpPr>
        <xdr:cNvPr id="401" name="普通建設事業費 （ うち新規整備　）平均値テキスト"/>
        <xdr:cNvSpPr txBox="1"/>
      </xdr:nvSpPr>
      <xdr:spPr>
        <a:xfrm>
          <a:off x="10528300" y="13241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112890</xdr:rowOff>
    </xdr:from>
    <xdr:to>
      <xdr:col>50</xdr:col>
      <xdr:colOff>114300</xdr:colOff>
      <xdr:row>78</xdr:row>
      <xdr:rowOff>60993</xdr:rowOff>
    </xdr:to>
    <xdr:cxnSp macro="">
      <xdr:nvCxnSpPr>
        <xdr:cNvPr id="403" name="直線コネクタ 402"/>
        <xdr:cNvCxnSpPr/>
      </xdr:nvCxnSpPr>
      <xdr:spPr>
        <a:xfrm flipV="1">
          <a:off x="8750300" y="12628740"/>
          <a:ext cx="889000" cy="80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677</xdr:rowOff>
    </xdr:from>
    <xdr:ext cx="534377" cy="259045"/>
    <xdr:sp macro="" textlink="">
      <xdr:nvSpPr>
        <xdr:cNvPr id="405" name="テキスト ボックス 404"/>
        <xdr:cNvSpPr txBox="1"/>
      </xdr:nvSpPr>
      <xdr:spPr>
        <a:xfrm>
          <a:off x="9372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35906</xdr:rowOff>
    </xdr:from>
    <xdr:to>
      <xdr:col>45</xdr:col>
      <xdr:colOff>177800</xdr:colOff>
      <xdr:row>78</xdr:row>
      <xdr:rowOff>60993</xdr:rowOff>
    </xdr:to>
    <xdr:cxnSp macro="">
      <xdr:nvCxnSpPr>
        <xdr:cNvPr id="406" name="直線コネクタ 405"/>
        <xdr:cNvCxnSpPr/>
      </xdr:nvCxnSpPr>
      <xdr:spPr>
        <a:xfrm>
          <a:off x="7861300" y="13409006"/>
          <a:ext cx="889000" cy="25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136353</xdr:rowOff>
    </xdr:from>
    <xdr:to>
      <xdr:col>41</xdr:col>
      <xdr:colOff>50800</xdr:colOff>
      <xdr:row>78</xdr:row>
      <xdr:rowOff>35906</xdr:rowOff>
    </xdr:to>
    <xdr:cxnSp macro="">
      <xdr:nvCxnSpPr>
        <xdr:cNvPr id="409" name="直線コネクタ 408"/>
        <xdr:cNvCxnSpPr/>
      </xdr:nvCxnSpPr>
      <xdr:spPr>
        <a:xfrm>
          <a:off x="6972300" y="13338003"/>
          <a:ext cx="889000" cy="7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127612</xdr:rowOff>
    </xdr:from>
    <xdr:ext cx="534377" cy="259045"/>
    <xdr:sp macro="" textlink="">
      <xdr:nvSpPr>
        <xdr:cNvPr id="411" name="テキスト ボックス 410"/>
        <xdr:cNvSpPr txBox="1"/>
      </xdr:nvSpPr>
      <xdr:spPr>
        <a:xfrm>
          <a:off x="7594111" y="12986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89540</xdr:rowOff>
    </xdr:from>
    <xdr:to>
      <xdr:col>55</xdr:col>
      <xdr:colOff>50800</xdr:colOff>
      <xdr:row>73</xdr:row>
      <xdr:rowOff>19690</xdr:rowOff>
    </xdr:to>
    <xdr:sp macro="" textlink="">
      <xdr:nvSpPr>
        <xdr:cNvPr id="419" name="楕円 418"/>
        <xdr:cNvSpPr/>
      </xdr:nvSpPr>
      <xdr:spPr>
        <a:xfrm>
          <a:off x="10426700" y="124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112417</xdr:rowOff>
    </xdr:from>
    <xdr:ext cx="599010" cy="259045"/>
    <xdr:sp macro="" textlink="">
      <xdr:nvSpPr>
        <xdr:cNvPr id="420" name="普通建設事業費 （ うち新規整備　）該当値テキスト"/>
        <xdr:cNvSpPr txBox="1"/>
      </xdr:nvSpPr>
      <xdr:spPr>
        <a:xfrm>
          <a:off x="10528300" y="1228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62090</xdr:rowOff>
    </xdr:from>
    <xdr:to>
      <xdr:col>50</xdr:col>
      <xdr:colOff>165100</xdr:colOff>
      <xdr:row>73</xdr:row>
      <xdr:rowOff>163690</xdr:rowOff>
    </xdr:to>
    <xdr:sp macro="" textlink="">
      <xdr:nvSpPr>
        <xdr:cNvPr id="421" name="楕円 420"/>
        <xdr:cNvSpPr/>
      </xdr:nvSpPr>
      <xdr:spPr>
        <a:xfrm>
          <a:off x="9588500" y="125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72</xdr:row>
      <xdr:rowOff>8767</xdr:rowOff>
    </xdr:from>
    <xdr:ext cx="599010" cy="259045"/>
    <xdr:sp macro="" textlink="">
      <xdr:nvSpPr>
        <xdr:cNvPr id="422" name="テキスト ボックス 421"/>
        <xdr:cNvSpPr txBox="1"/>
      </xdr:nvSpPr>
      <xdr:spPr>
        <a:xfrm>
          <a:off x="9339795" y="1235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10193</xdr:rowOff>
    </xdr:from>
    <xdr:to>
      <xdr:col>46</xdr:col>
      <xdr:colOff>38100</xdr:colOff>
      <xdr:row>78</xdr:row>
      <xdr:rowOff>111793</xdr:rowOff>
    </xdr:to>
    <xdr:sp macro="" textlink="">
      <xdr:nvSpPr>
        <xdr:cNvPr id="423" name="楕円 422"/>
        <xdr:cNvSpPr/>
      </xdr:nvSpPr>
      <xdr:spPr>
        <a:xfrm>
          <a:off x="8699500" y="13383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102920</xdr:rowOff>
    </xdr:from>
    <xdr:ext cx="534377" cy="259045"/>
    <xdr:sp macro="" textlink="">
      <xdr:nvSpPr>
        <xdr:cNvPr id="424" name="テキスト ボックス 423"/>
        <xdr:cNvSpPr txBox="1"/>
      </xdr:nvSpPr>
      <xdr:spPr>
        <a:xfrm>
          <a:off x="8483111" y="13476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156556</xdr:rowOff>
    </xdr:from>
    <xdr:to>
      <xdr:col>41</xdr:col>
      <xdr:colOff>101600</xdr:colOff>
      <xdr:row>78</xdr:row>
      <xdr:rowOff>86706</xdr:rowOff>
    </xdr:to>
    <xdr:sp macro="" textlink="">
      <xdr:nvSpPr>
        <xdr:cNvPr id="425" name="楕円 424"/>
        <xdr:cNvSpPr/>
      </xdr:nvSpPr>
      <xdr:spPr>
        <a:xfrm>
          <a:off x="7810500" y="1335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77833</xdr:rowOff>
    </xdr:from>
    <xdr:ext cx="534377" cy="259045"/>
    <xdr:sp macro="" textlink="">
      <xdr:nvSpPr>
        <xdr:cNvPr id="426" name="テキスト ボックス 425"/>
        <xdr:cNvSpPr txBox="1"/>
      </xdr:nvSpPr>
      <xdr:spPr>
        <a:xfrm>
          <a:off x="7594111" y="1345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85553</xdr:rowOff>
    </xdr:from>
    <xdr:to>
      <xdr:col>36</xdr:col>
      <xdr:colOff>165100</xdr:colOff>
      <xdr:row>78</xdr:row>
      <xdr:rowOff>15703</xdr:rowOff>
    </xdr:to>
    <xdr:sp macro="" textlink="">
      <xdr:nvSpPr>
        <xdr:cNvPr id="427" name="楕円 426"/>
        <xdr:cNvSpPr/>
      </xdr:nvSpPr>
      <xdr:spPr>
        <a:xfrm>
          <a:off x="6921500" y="1328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6830</xdr:rowOff>
    </xdr:from>
    <xdr:ext cx="534377" cy="259045"/>
    <xdr:sp macro="" textlink="">
      <xdr:nvSpPr>
        <xdr:cNvPr id="428" name="テキスト ボックス 427"/>
        <xdr:cNvSpPr txBox="1"/>
      </xdr:nvSpPr>
      <xdr:spPr>
        <a:xfrm>
          <a:off x="6705111" y="1337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27687</xdr:rowOff>
    </xdr:from>
    <xdr:to>
      <xdr:col>55</xdr:col>
      <xdr:colOff>0</xdr:colOff>
      <xdr:row>97</xdr:row>
      <xdr:rowOff>81809</xdr:rowOff>
    </xdr:to>
    <xdr:cxnSp macro="">
      <xdr:nvCxnSpPr>
        <xdr:cNvPr id="459" name="直線コネクタ 458"/>
        <xdr:cNvCxnSpPr/>
      </xdr:nvCxnSpPr>
      <xdr:spPr>
        <a:xfrm flipV="1">
          <a:off x="9639300" y="15629637"/>
          <a:ext cx="838200" cy="108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160192</xdr:rowOff>
    </xdr:from>
    <xdr:to>
      <xdr:col>50</xdr:col>
      <xdr:colOff>114300</xdr:colOff>
      <xdr:row>97</xdr:row>
      <xdr:rowOff>81809</xdr:rowOff>
    </xdr:to>
    <xdr:cxnSp macro="">
      <xdr:nvCxnSpPr>
        <xdr:cNvPr id="462" name="直線コネクタ 461"/>
        <xdr:cNvCxnSpPr/>
      </xdr:nvCxnSpPr>
      <xdr:spPr>
        <a:xfrm>
          <a:off x="8750300" y="16276492"/>
          <a:ext cx="889000" cy="43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160192</xdr:rowOff>
    </xdr:from>
    <xdr:to>
      <xdr:col>45</xdr:col>
      <xdr:colOff>177800</xdr:colOff>
      <xdr:row>97</xdr:row>
      <xdr:rowOff>134662</xdr:rowOff>
    </xdr:to>
    <xdr:cxnSp macro="">
      <xdr:nvCxnSpPr>
        <xdr:cNvPr id="465" name="直線コネクタ 464"/>
        <xdr:cNvCxnSpPr/>
      </xdr:nvCxnSpPr>
      <xdr:spPr>
        <a:xfrm flipV="1">
          <a:off x="7861300" y="16276492"/>
          <a:ext cx="889000" cy="48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134662</xdr:rowOff>
    </xdr:from>
    <xdr:to>
      <xdr:col>41</xdr:col>
      <xdr:colOff>50800</xdr:colOff>
      <xdr:row>97</xdr:row>
      <xdr:rowOff>151028</xdr:rowOff>
    </xdr:to>
    <xdr:cxnSp macro="">
      <xdr:nvCxnSpPr>
        <xdr:cNvPr id="468" name="直線コネクタ 467"/>
        <xdr:cNvCxnSpPr/>
      </xdr:nvCxnSpPr>
      <xdr:spPr>
        <a:xfrm flipV="1">
          <a:off x="6972300" y="16765312"/>
          <a:ext cx="889000" cy="1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40054</xdr:rowOff>
    </xdr:from>
    <xdr:ext cx="534377" cy="259045"/>
    <xdr:sp macro="" textlink="">
      <xdr:nvSpPr>
        <xdr:cNvPr id="470" name="テキスト ボックス 469"/>
        <xdr:cNvSpPr txBox="1"/>
      </xdr:nvSpPr>
      <xdr:spPr>
        <a:xfrm>
          <a:off x="7594111" y="1684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148337</xdr:rowOff>
    </xdr:from>
    <xdr:to>
      <xdr:col>55</xdr:col>
      <xdr:colOff>50800</xdr:colOff>
      <xdr:row>91</xdr:row>
      <xdr:rowOff>78487</xdr:rowOff>
    </xdr:to>
    <xdr:sp macro="" textlink="">
      <xdr:nvSpPr>
        <xdr:cNvPr id="478" name="楕円 477"/>
        <xdr:cNvSpPr/>
      </xdr:nvSpPr>
      <xdr:spPr>
        <a:xfrm>
          <a:off x="10426700" y="15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101364</xdr:rowOff>
    </xdr:from>
    <xdr:ext cx="599010" cy="259045"/>
    <xdr:sp macro="" textlink="">
      <xdr:nvSpPr>
        <xdr:cNvPr id="479" name="普通建設事業費 （ うち更新整備　）該当値テキスト"/>
        <xdr:cNvSpPr txBox="1"/>
      </xdr:nvSpPr>
      <xdr:spPr>
        <a:xfrm>
          <a:off x="10528300" y="15531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31009</xdr:rowOff>
    </xdr:from>
    <xdr:to>
      <xdr:col>50</xdr:col>
      <xdr:colOff>165100</xdr:colOff>
      <xdr:row>97</xdr:row>
      <xdr:rowOff>132609</xdr:rowOff>
    </xdr:to>
    <xdr:sp macro="" textlink="">
      <xdr:nvSpPr>
        <xdr:cNvPr id="480" name="楕円 479"/>
        <xdr:cNvSpPr/>
      </xdr:nvSpPr>
      <xdr:spPr>
        <a:xfrm>
          <a:off x="9588500" y="166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149136</xdr:rowOff>
    </xdr:from>
    <xdr:ext cx="599010" cy="259045"/>
    <xdr:sp macro="" textlink="">
      <xdr:nvSpPr>
        <xdr:cNvPr id="481" name="テキスト ボックス 480"/>
        <xdr:cNvSpPr txBox="1"/>
      </xdr:nvSpPr>
      <xdr:spPr>
        <a:xfrm>
          <a:off x="9339795" y="16436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109392</xdr:rowOff>
    </xdr:from>
    <xdr:to>
      <xdr:col>46</xdr:col>
      <xdr:colOff>38100</xdr:colOff>
      <xdr:row>95</xdr:row>
      <xdr:rowOff>39542</xdr:rowOff>
    </xdr:to>
    <xdr:sp macro="" textlink="">
      <xdr:nvSpPr>
        <xdr:cNvPr id="482" name="楕円 481"/>
        <xdr:cNvSpPr/>
      </xdr:nvSpPr>
      <xdr:spPr>
        <a:xfrm>
          <a:off x="8699500" y="162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56069</xdr:rowOff>
    </xdr:from>
    <xdr:ext cx="599010" cy="259045"/>
    <xdr:sp macro="" textlink="">
      <xdr:nvSpPr>
        <xdr:cNvPr id="483" name="テキスト ボックス 482"/>
        <xdr:cNvSpPr txBox="1"/>
      </xdr:nvSpPr>
      <xdr:spPr>
        <a:xfrm>
          <a:off x="8450795" y="1600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83862</xdr:rowOff>
    </xdr:from>
    <xdr:to>
      <xdr:col>41</xdr:col>
      <xdr:colOff>101600</xdr:colOff>
      <xdr:row>98</xdr:row>
      <xdr:rowOff>14012</xdr:rowOff>
    </xdr:to>
    <xdr:sp macro="" textlink="">
      <xdr:nvSpPr>
        <xdr:cNvPr id="484" name="楕円 483"/>
        <xdr:cNvSpPr/>
      </xdr:nvSpPr>
      <xdr:spPr>
        <a:xfrm>
          <a:off x="7810500" y="167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30539</xdr:rowOff>
    </xdr:from>
    <xdr:ext cx="534377" cy="259045"/>
    <xdr:sp macro="" textlink="">
      <xdr:nvSpPr>
        <xdr:cNvPr id="485" name="テキスト ボックス 484"/>
        <xdr:cNvSpPr txBox="1"/>
      </xdr:nvSpPr>
      <xdr:spPr>
        <a:xfrm>
          <a:off x="7594111" y="164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100228</xdr:rowOff>
    </xdr:from>
    <xdr:to>
      <xdr:col>36</xdr:col>
      <xdr:colOff>165100</xdr:colOff>
      <xdr:row>98</xdr:row>
      <xdr:rowOff>30378</xdr:rowOff>
    </xdr:to>
    <xdr:sp macro="" textlink="">
      <xdr:nvSpPr>
        <xdr:cNvPr id="486" name="楕円 485"/>
        <xdr:cNvSpPr/>
      </xdr:nvSpPr>
      <xdr:spPr>
        <a:xfrm>
          <a:off x="6921500" y="167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46905</xdr:rowOff>
    </xdr:from>
    <xdr:ext cx="534377" cy="259045"/>
    <xdr:sp macro="" textlink="">
      <xdr:nvSpPr>
        <xdr:cNvPr id="487" name="テキスト ボックス 486"/>
        <xdr:cNvSpPr txBox="1"/>
      </xdr:nvSpPr>
      <xdr:spPr>
        <a:xfrm>
          <a:off x="6705111" y="1650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1" name="直線コネクタ 520"/>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91364</xdr:rowOff>
    </xdr:from>
    <xdr:to>
      <xdr:col>76</xdr:col>
      <xdr:colOff>114300</xdr:colOff>
      <xdr:row>39</xdr:row>
      <xdr:rowOff>98878</xdr:rowOff>
    </xdr:to>
    <xdr:cxnSp macro="">
      <xdr:nvCxnSpPr>
        <xdr:cNvPr id="524" name="直線コネクタ 523"/>
        <xdr:cNvCxnSpPr/>
      </xdr:nvCxnSpPr>
      <xdr:spPr>
        <a:xfrm>
          <a:off x="13703300" y="6777914"/>
          <a:ext cx="889000" cy="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114709</xdr:rowOff>
    </xdr:from>
    <xdr:ext cx="534377" cy="259045"/>
    <xdr:sp macro="" textlink="">
      <xdr:nvSpPr>
        <xdr:cNvPr id="526" name="テキスト ボックス 525"/>
        <xdr:cNvSpPr txBox="1"/>
      </xdr:nvSpPr>
      <xdr:spPr>
        <a:xfrm>
          <a:off x="14325111" y="645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91364</xdr:rowOff>
    </xdr:from>
    <xdr:to>
      <xdr:col>71</xdr:col>
      <xdr:colOff>177800</xdr:colOff>
      <xdr:row>39</xdr:row>
      <xdr:rowOff>98878</xdr:rowOff>
    </xdr:to>
    <xdr:cxnSp macro="">
      <xdr:nvCxnSpPr>
        <xdr:cNvPr id="527" name="直線コネクタ 526"/>
        <xdr:cNvCxnSpPr/>
      </xdr:nvCxnSpPr>
      <xdr:spPr>
        <a:xfrm flipV="1">
          <a:off x="12814300" y="6777914"/>
          <a:ext cx="889000" cy="7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124944</xdr:rowOff>
    </xdr:from>
    <xdr:ext cx="534377" cy="259045"/>
    <xdr:sp macro="" textlink="">
      <xdr:nvSpPr>
        <xdr:cNvPr id="529" name="テキスト ボックス 528"/>
        <xdr:cNvSpPr txBox="1"/>
      </xdr:nvSpPr>
      <xdr:spPr>
        <a:xfrm>
          <a:off x="13436111" y="646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1" name="楕円 540"/>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2" name="テキスト ボックス 541"/>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40564</xdr:rowOff>
    </xdr:from>
    <xdr:to>
      <xdr:col>72</xdr:col>
      <xdr:colOff>38100</xdr:colOff>
      <xdr:row>39</xdr:row>
      <xdr:rowOff>142164</xdr:rowOff>
    </xdr:to>
    <xdr:sp macro="" textlink="">
      <xdr:nvSpPr>
        <xdr:cNvPr id="543" name="楕円 542"/>
        <xdr:cNvSpPr/>
      </xdr:nvSpPr>
      <xdr:spPr>
        <a:xfrm>
          <a:off x="13652500" y="672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133291</xdr:rowOff>
    </xdr:from>
    <xdr:ext cx="469744" cy="259045"/>
    <xdr:sp macro="" textlink="">
      <xdr:nvSpPr>
        <xdr:cNvPr id="544" name="テキスト ボックス 543"/>
        <xdr:cNvSpPr txBox="1"/>
      </xdr:nvSpPr>
      <xdr:spPr>
        <a:xfrm>
          <a:off x="13468428" y="6819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124800</xdr:rowOff>
    </xdr:from>
    <xdr:to>
      <xdr:col>85</xdr:col>
      <xdr:colOff>127000</xdr:colOff>
      <xdr:row>74</xdr:row>
      <xdr:rowOff>145300</xdr:rowOff>
    </xdr:to>
    <xdr:cxnSp macro="">
      <xdr:nvCxnSpPr>
        <xdr:cNvPr id="628" name="直線コネクタ 627"/>
        <xdr:cNvCxnSpPr/>
      </xdr:nvCxnSpPr>
      <xdr:spPr>
        <a:xfrm flipV="1">
          <a:off x="15481300" y="12812100"/>
          <a:ext cx="838200" cy="2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139055</xdr:rowOff>
    </xdr:from>
    <xdr:to>
      <xdr:col>81</xdr:col>
      <xdr:colOff>50800</xdr:colOff>
      <xdr:row>74</xdr:row>
      <xdr:rowOff>145300</xdr:rowOff>
    </xdr:to>
    <xdr:cxnSp macro="">
      <xdr:nvCxnSpPr>
        <xdr:cNvPr id="631" name="直線コネクタ 630"/>
        <xdr:cNvCxnSpPr/>
      </xdr:nvCxnSpPr>
      <xdr:spPr>
        <a:xfrm>
          <a:off x="14592300" y="12826355"/>
          <a:ext cx="889000" cy="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139055</xdr:rowOff>
    </xdr:from>
    <xdr:to>
      <xdr:col>76</xdr:col>
      <xdr:colOff>114300</xdr:colOff>
      <xdr:row>74</xdr:row>
      <xdr:rowOff>149443</xdr:rowOff>
    </xdr:to>
    <xdr:cxnSp macro="">
      <xdr:nvCxnSpPr>
        <xdr:cNvPr id="634" name="直線コネクタ 633"/>
        <xdr:cNvCxnSpPr/>
      </xdr:nvCxnSpPr>
      <xdr:spPr>
        <a:xfrm flipV="1">
          <a:off x="13703300" y="12826355"/>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26430</xdr:rowOff>
    </xdr:from>
    <xdr:ext cx="599010" cy="259045"/>
    <xdr:sp macro="" textlink="">
      <xdr:nvSpPr>
        <xdr:cNvPr id="636" name="テキスト ボックス 635"/>
        <xdr:cNvSpPr txBox="1"/>
      </xdr:nvSpPr>
      <xdr:spPr>
        <a:xfrm>
          <a:off x="14292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149443</xdr:rowOff>
    </xdr:from>
    <xdr:to>
      <xdr:col>71</xdr:col>
      <xdr:colOff>177800</xdr:colOff>
      <xdr:row>75</xdr:row>
      <xdr:rowOff>21879</xdr:rowOff>
    </xdr:to>
    <xdr:cxnSp macro="">
      <xdr:nvCxnSpPr>
        <xdr:cNvPr id="637" name="直線コネクタ 636"/>
        <xdr:cNvCxnSpPr/>
      </xdr:nvCxnSpPr>
      <xdr:spPr>
        <a:xfrm flipV="1">
          <a:off x="12814300" y="12836743"/>
          <a:ext cx="889000" cy="4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46624</xdr:rowOff>
    </xdr:from>
    <xdr:ext cx="599010" cy="259045"/>
    <xdr:sp macro="" textlink="">
      <xdr:nvSpPr>
        <xdr:cNvPr id="639" name="テキスト ボックス 638"/>
        <xdr:cNvSpPr txBox="1"/>
      </xdr:nvSpPr>
      <xdr:spPr>
        <a:xfrm>
          <a:off x="13403795" y="13076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43727</xdr:rowOff>
    </xdr:from>
    <xdr:ext cx="599010" cy="259045"/>
    <xdr:sp macro="" textlink="">
      <xdr:nvSpPr>
        <xdr:cNvPr id="641" name="テキスト ボックス 640"/>
        <xdr:cNvSpPr txBox="1"/>
      </xdr:nvSpPr>
      <xdr:spPr>
        <a:xfrm>
          <a:off x="12514795"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74000</xdr:rowOff>
    </xdr:from>
    <xdr:to>
      <xdr:col>85</xdr:col>
      <xdr:colOff>177800</xdr:colOff>
      <xdr:row>75</xdr:row>
      <xdr:rowOff>4150</xdr:rowOff>
    </xdr:to>
    <xdr:sp macro="" textlink="">
      <xdr:nvSpPr>
        <xdr:cNvPr id="647" name="楕円 646"/>
        <xdr:cNvSpPr/>
      </xdr:nvSpPr>
      <xdr:spPr>
        <a:xfrm>
          <a:off x="16268700" y="1276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96877</xdr:rowOff>
    </xdr:from>
    <xdr:ext cx="599010" cy="259045"/>
    <xdr:sp macro="" textlink="">
      <xdr:nvSpPr>
        <xdr:cNvPr id="648" name="公債費該当値テキスト"/>
        <xdr:cNvSpPr txBox="1"/>
      </xdr:nvSpPr>
      <xdr:spPr>
        <a:xfrm>
          <a:off x="16370300" y="12612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94500</xdr:rowOff>
    </xdr:from>
    <xdr:to>
      <xdr:col>81</xdr:col>
      <xdr:colOff>101600</xdr:colOff>
      <xdr:row>75</xdr:row>
      <xdr:rowOff>24650</xdr:rowOff>
    </xdr:to>
    <xdr:sp macro="" textlink="">
      <xdr:nvSpPr>
        <xdr:cNvPr id="649" name="楕円 648"/>
        <xdr:cNvSpPr/>
      </xdr:nvSpPr>
      <xdr:spPr>
        <a:xfrm>
          <a:off x="15430500" y="1278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73</xdr:row>
      <xdr:rowOff>41177</xdr:rowOff>
    </xdr:from>
    <xdr:ext cx="599010" cy="259045"/>
    <xdr:sp macro="" textlink="">
      <xdr:nvSpPr>
        <xdr:cNvPr id="650" name="テキスト ボックス 649"/>
        <xdr:cNvSpPr txBox="1"/>
      </xdr:nvSpPr>
      <xdr:spPr>
        <a:xfrm>
          <a:off x="15181795" y="1255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88255</xdr:rowOff>
    </xdr:from>
    <xdr:to>
      <xdr:col>76</xdr:col>
      <xdr:colOff>165100</xdr:colOff>
      <xdr:row>75</xdr:row>
      <xdr:rowOff>18405</xdr:rowOff>
    </xdr:to>
    <xdr:sp macro="" textlink="">
      <xdr:nvSpPr>
        <xdr:cNvPr id="651" name="楕円 650"/>
        <xdr:cNvSpPr/>
      </xdr:nvSpPr>
      <xdr:spPr>
        <a:xfrm>
          <a:off x="14541500" y="1277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34932</xdr:rowOff>
    </xdr:from>
    <xdr:ext cx="599010" cy="259045"/>
    <xdr:sp macro="" textlink="">
      <xdr:nvSpPr>
        <xdr:cNvPr id="652" name="テキスト ボックス 651"/>
        <xdr:cNvSpPr txBox="1"/>
      </xdr:nvSpPr>
      <xdr:spPr>
        <a:xfrm>
          <a:off x="14292795" y="12550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98643</xdr:rowOff>
    </xdr:from>
    <xdr:to>
      <xdr:col>72</xdr:col>
      <xdr:colOff>38100</xdr:colOff>
      <xdr:row>75</xdr:row>
      <xdr:rowOff>28793</xdr:rowOff>
    </xdr:to>
    <xdr:sp macro="" textlink="">
      <xdr:nvSpPr>
        <xdr:cNvPr id="653" name="楕円 652"/>
        <xdr:cNvSpPr/>
      </xdr:nvSpPr>
      <xdr:spPr>
        <a:xfrm>
          <a:off x="13652500" y="127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45320</xdr:rowOff>
    </xdr:from>
    <xdr:ext cx="599010" cy="259045"/>
    <xdr:sp macro="" textlink="">
      <xdr:nvSpPr>
        <xdr:cNvPr id="654" name="テキスト ボックス 653"/>
        <xdr:cNvSpPr txBox="1"/>
      </xdr:nvSpPr>
      <xdr:spPr>
        <a:xfrm>
          <a:off x="13403795" y="1256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142529</xdr:rowOff>
    </xdr:from>
    <xdr:to>
      <xdr:col>67</xdr:col>
      <xdr:colOff>101600</xdr:colOff>
      <xdr:row>75</xdr:row>
      <xdr:rowOff>72679</xdr:rowOff>
    </xdr:to>
    <xdr:sp macro="" textlink="">
      <xdr:nvSpPr>
        <xdr:cNvPr id="655" name="楕円 654"/>
        <xdr:cNvSpPr/>
      </xdr:nvSpPr>
      <xdr:spPr>
        <a:xfrm>
          <a:off x="12763500" y="1282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89206</xdr:rowOff>
    </xdr:from>
    <xdr:ext cx="599010" cy="259045"/>
    <xdr:sp macro="" textlink="">
      <xdr:nvSpPr>
        <xdr:cNvPr id="656" name="テキスト ボックス 655"/>
        <xdr:cNvSpPr txBox="1"/>
      </xdr:nvSpPr>
      <xdr:spPr>
        <a:xfrm>
          <a:off x="12514795" y="12605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90181</xdr:rowOff>
    </xdr:from>
    <xdr:to>
      <xdr:col>85</xdr:col>
      <xdr:colOff>127000</xdr:colOff>
      <xdr:row>98</xdr:row>
      <xdr:rowOff>10554</xdr:rowOff>
    </xdr:to>
    <xdr:cxnSp macro="">
      <xdr:nvCxnSpPr>
        <xdr:cNvPr id="683" name="直線コネクタ 682"/>
        <xdr:cNvCxnSpPr/>
      </xdr:nvCxnSpPr>
      <xdr:spPr>
        <a:xfrm flipV="1">
          <a:off x="15481300" y="16720831"/>
          <a:ext cx="838200" cy="9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171441</xdr:rowOff>
    </xdr:from>
    <xdr:to>
      <xdr:col>81</xdr:col>
      <xdr:colOff>50800</xdr:colOff>
      <xdr:row>98</xdr:row>
      <xdr:rowOff>10554</xdr:rowOff>
    </xdr:to>
    <xdr:cxnSp macro="">
      <xdr:nvCxnSpPr>
        <xdr:cNvPr id="686" name="直線コネクタ 685"/>
        <xdr:cNvCxnSpPr/>
      </xdr:nvCxnSpPr>
      <xdr:spPr>
        <a:xfrm>
          <a:off x="14592300" y="16459191"/>
          <a:ext cx="889000" cy="35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171441</xdr:rowOff>
    </xdr:from>
    <xdr:to>
      <xdr:col>76</xdr:col>
      <xdr:colOff>114300</xdr:colOff>
      <xdr:row>98</xdr:row>
      <xdr:rowOff>116115</xdr:rowOff>
    </xdr:to>
    <xdr:cxnSp macro="">
      <xdr:nvCxnSpPr>
        <xdr:cNvPr id="689" name="直線コネクタ 688"/>
        <xdr:cNvCxnSpPr/>
      </xdr:nvCxnSpPr>
      <xdr:spPr>
        <a:xfrm flipV="1">
          <a:off x="13703300" y="16459191"/>
          <a:ext cx="889000" cy="4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63782</xdr:rowOff>
    </xdr:from>
    <xdr:to>
      <xdr:col>71</xdr:col>
      <xdr:colOff>177800</xdr:colOff>
      <xdr:row>98</xdr:row>
      <xdr:rowOff>116115</xdr:rowOff>
    </xdr:to>
    <xdr:cxnSp macro="">
      <xdr:nvCxnSpPr>
        <xdr:cNvPr id="692" name="直線コネクタ 691"/>
        <xdr:cNvCxnSpPr/>
      </xdr:nvCxnSpPr>
      <xdr:spPr>
        <a:xfrm>
          <a:off x="12814300" y="16865882"/>
          <a:ext cx="8890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91437</xdr:rowOff>
    </xdr:from>
    <xdr:ext cx="534377" cy="259045"/>
    <xdr:sp macro="" textlink="">
      <xdr:nvSpPr>
        <xdr:cNvPr id="694" name="テキスト ボックス 693"/>
        <xdr:cNvSpPr txBox="1"/>
      </xdr:nvSpPr>
      <xdr:spPr>
        <a:xfrm>
          <a:off x="13436111" y="1655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95550</xdr:rowOff>
    </xdr:from>
    <xdr:ext cx="534377" cy="259045"/>
    <xdr:sp macro="" textlink="">
      <xdr:nvSpPr>
        <xdr:cNvPr id="696" name="テキスト ボックス 695"/>
        <xdr:cNvSpPr txBox="1"/>
      </xdr:nvSpPr>
      <xdr:spPr>
        <a:xfrm>
          <a:off x="12547111" y="1655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39381</xdr:rowOff>
    </xdr:from>
    <xdr:to>
      <xdr:col>85</xdr:col>
      <xdr:colOff>177800</xdr:colOff>
      <xdr:row>97</xdr:row>
      <xdr:rowOff>140981</xdr:rowOff>
    </xdr:to>
    <xdr:sp macro="" textlink="">
      <xdr:nvSpPr>
        <xdr:cNvPr id="702" name="楕円 701"/>
        <xdr:cNvSpPr/>
      </xdr:nvSpPr>
      <xdr:spPr>
        <a:xfrm>
          <a:off x="16268700" y="1667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62258</xdr:rowOff>
    </xdr:from>
    <xdr:ext cx="534377" cy="259045"/>
    <xdr:sp macro="" textlink="">
      <xdr:nvSpPr>
        <xdr:cNvPr id="703" name="積立金該当値テキスト"/>
        <xdr:cNvSpPr txBox="1"/>
      </xdr:nvSpPr>
      <xdr:spPr>
        <a:xfrm>
          <a:off x="16370300" y="1652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131204</xdr:rowOff>
    </xdr:from>
    <xdr:to>
      <xdr:col>81</xdr:col>
      <xdr:colOff>101600</xdr:colOff>
      <xdr:row>98</xdr:row>
      <xdr:rowOff>61354</xdr:rowOff>
    </xdr:to>
    <xdr:sp macro="" textlink="">
      <xdr:nvSpPr>
        <xdr:cNvPr id="704" name="楕円 703"/>
        <xdr:cNvSpPr/>
      </xdr:nvSpPr>
      <xdr:spPr>
        <a:xfrm>
          <a:off x="15430500" y="1676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77881</xdr:rowOff>
    </xdr:from>
    <xdr:ext cx="534377" cy="259045"/>
    <xdr:sp macro="" textlink="">
      <xdr:nvSpPr>
        <xdr:cNvPr id="705" name="テキスト ボックス 704"/>
        <xdr:cNvSpPr txBox="1"/>
      </xdr:nvSpPr>
      <xdr:spPr>
        <a:xfrm>
          <a:off x="15214111" y="1653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120641</xdr:rowOff>
    </xdr:from>
    <xdr:to>
      <xdr:col>76</xdr:col>
      <xdr:colOff>165100</xdr:colOff>
      <xdr:row>96</xdr:row>
      <xdr:rowOff>50791</xdr:rowOff>
    </xdr:to>
    <xdr:sp macro="" textlink="">
      <xdr:nvSpPr>
        <xdr:cNvPr id="706" name="楕円 705"/>
        <xdr:cNvSpPr/>
      </xdr:nvSpPr>
      <xdr:spPr>
        <a:xfrm>
          <a:off x="14541500" y="1640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67318</xdr:rowOff>
    </xdr:from>
    <xdr:ext cx="599010" cy="259045"/>
    <xdr:sp macro="" textlink="">
      <xdr:nvSpPr>
        <xdr:cNvPr id="707" name="テキスト ボックス 706"/>
        <xdr:cNvSpPr txBox="1"/>
      </xdr:nvSpPr>
      <xdr:spPr>
        <a:xfrm>
          <a:off x="14292795" y="16183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65315</xdr:rowOff>
    </xdr:from>
    <xdr:to>
      <xdr:col>72</xdr:col>
      <xdr:colOff>38100</xdr:colOff>
      <xdr:row>98</xdr:row>
      <xdr:rowOff>166915</xdr:rowOff>
    </xdr:to>
    <xdr:sp macro="" textlink="">
      <xdr:nvSpPr>
        <xdr:cNvPr id="708" name="楕円 707"/>
        <xdr:cNvSpPr/>
      </xdr:nvSpPr>
      <xdr:spPr>
        <a:xfrm>
          <a:off x="13652500" y="168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158042</xdr:rowOff>
    </xdr:from>
    <xdr:ext cx="534377" cy="259045"/>
    <xdr:sp macro="" textlink="">
      <xdr:nvSpPr>
        <xdr:cNvPr id="709" name="テキスト ボックス 708"/>
        <xdr:cNvSpPr txBox="1"/>
      </xdr:nvSpPr>
      <xdr:spPr>
        <a:xfrm>
          <a:off x="13436111" y="1696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12982</xdr:rowOff>
    </xdr:from>
    <xdr:to>
      <xdr:col>67</xdr:col>
      <xdr:colOff>101600</xdr:colOff>
      <xdr:row>98</xdr:row>
      <xdr:rowOff>114582</xdr:rowOff>
    </xdr:to>
    <xdr:sp macro="" textlink="">
      <xdr:nvSpPr>
        <xdr:cNvPr id="710" name="楕円 709"/>
        <xdr:cNvSpPr/>
      </xdr:nvSpPr>
      <xdr:spPr>
        <a:xfrm>
          <a:off x="12763500" y="1681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105709</xdr:rowOff>
    </xdr:from>
    <xdr:ext cx="534377" cy="259045"/>
    <xdr:sp macro="" textlink="">
      <xdr:nvSpPr>
        <xdr:cNvPr id="711" name="テキスト ボックス 710"/>
        <xdr:cNvSpPr txBox="1"/>
      </xdr:nvSpPr>
      <xdr:spPr>
        <a:xfrm>
          <a:off x="12547111" y="1690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137487</xdr:rowOff>
    </xdr:from>
    <xdr:ext cx="469744" cy="259045"/>
    <xdr:sp macro="" textlink="">
      <xdr:nvSpPr>
        <xdr:cNvPr id="743" name="テキスト ボックス 742"/>
        <xdr:cNvSpPr txBox="1"/>
      </xdr:nvSpPr>
      <xdr:spPr>
        <a:xfrm>
          <a:off x="21088428" y="6309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168466</xdr:rowOff>
    </xdr:from>
    <xdr:to>
      <xdr:col>116</xdr:col>
      <xdr:colOff>63500</xdr:colOff>
      <xdr:row>57</xdr:row>
      <xdr:rowOff>33477</xdr:rowOff>
    </xdr:to>
    <xdr:cxnSp macro="">
      <xdr:nvCxnSpPr>
        <xdr:cNvPr id="795" name="直線コネクタ 794"/>
        <xdr:cNvCxnSpPr/>
      </xdr:nvCxnSpPr>
      <xdr:spPr>
        <a:xfrm flipV="1">
          <a:off x="21323300" y="9769666"/>
          <a:ext cx="838200" cy="36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130878</xdr:rowOff>
    </xdr:from>
    <xdr:ext cx="469744" cy="259045"/>
    <xdr:sp macro="" textlink="">
      <xdr:nvSpPr>
        <xdr:cNvPr id="796" name="貸付金平均値テキスト"/>
        <xdr:cNvSpPr txBox="1"/>
      </xdr:nvSpPr>
      <xdr:spPr>
        <a:xfrm>
          <a:off x="22212300" y="9903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33477</xdr:rowOff>
    </xdr:from>
    <xdr:to>
      <xdr:col>111</xdr:col>
      <xdr:colOff>177800</xdr:colOff>
      <xdr:row>57</xdr:row>
      <xdr:rowOff>53556</xdr:rowOff>
    </xdr:to>
    <xdr:cxnSp macro="">
      <xdr:nvCxnSpPr>
        <xdr:cNvPr id="798" name="直線コネクタ 797"/>
        <xdr:cNvCxnSpPr/>
      </xdr:nvCxnSpPr>
      <xdr:spPr>
        <a:xfrm flipV="1">
          <a:off x="20434300" y="9806127"/>
          <a:ext cx="889000" cy="2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7434</xdr:rowOff>
    </xdr:from>
    <xdr:ext cx="469744" cy="259045"/>
    <xdr:sp macro="" textlink="">
      <xdr:nvSpPr>
        <xdr:cNvPr id="800" name="テキスト ボックス 799"/>
        <xdr:cNvSpPr txBox="1"/>
      </xdr:nvSpPr>
      <xdr:spPr>
        <a:xfrm>
          <a:off x="21088428" y="995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53556</xdr:rowOff>
    </xdr:from>
    <xdr:to>
      <xdr:col>107</xdr:col>
      <xdr:colOff>50800</xdr:colOff>
      <xdr:row>57</xdr:row>
      <xdr:rowOff>76340</xdr:rowOff>
    </xdr:to>
    <xdr:cxnSp macro="">
      <xdr:nvCxnSpPr>
        <xdr:cNvPr id="801" name="直線コネクタ 800"/>
        <xdr:cNvCxnSpPr/>
      </xdr:nvCxnSpPr>
      <xdr:spPr>
        <a:xfrm flipV="1">
          <a:off x="19545300" y="9826206"/>
          <a:ext cx="8890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49382</xdr:rowOff>
    </xdr:from>
    <xdr:ext cx="469744" cy="259045"/>
    <xdr:sp macro="" textlink="">
      <xdr:nvSpPr>
        <xdr:cNvPr id="803" name="テキスト ボックス 802"/>
        <xdr:cNvSpPr txBox="1"/>
      </xdr:nvSpPr>
      <xdr:spPr>
        <a:xfrm>
          <a:off x="20199428" y="999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76340</xdr:rowOff>
    </xdr:from>
    <xdr:to>
      <xdr:col>102</xdr:col>
      <xdr:colOff>114300</xdr:colOff>
      <xdr:row>57</xdr:row>
      <xdr:rowOff>155131</xdr:rowOff>
    </xdr:to>
    <xdr:cxnSp macro="">
      <xdr:nvCxnSpPr>
        <xdr:cNvPr id="804" name="直線コネクタ 803"/>
        <xdr:cNvCxnSpPr/>
      </xdr:nvCxnSpPr>
      <xdr:spPr>
        <a:xfrm flipV="1">
          <a:off x="18656300" y="9848990"/>
          <a:ext cx="889000" cy="78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54868</xdr:rowOff>
    </xdr:from>
    <xdr:ext cx="469744" cy="259045"/>
    <xdr:sp macro="" textlink="">
      <xdr:nvSpPr>
        <xdr:cNvPr id="806" name="テキスト ボックス 805"/>
        <xdr:cNvSpPr txBox="1"/>
      </xdr:nvSpPr>
      <xdr:spPr>
        <a:xfrm>
          <a:off x="19310428" y="9998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52697</xdr:rowOff>
    </xdr:from>
    <xdr:ext cx="469744" cy="259045"/>
    <xdr:sp macro="" textlink="">
      <xdr:nvSpPr>
        <xdr:cNvPr id="808" name="テキスト ボックス 807"/>
        <xdr:cNvSpPr txBox="1"/>
      </xdr:nvSpPr>
      <xdr:spPr>
        <a:xfrm>
          <a:off x="18421428" y="9996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117666</xdr:rowOff>
    </xdr:from>
    <xdr:to>
      <xdr:col>116</xdr:col>
      <xdr:colOff>114300</xdr:colOff>
      <xdr:row>57</xdr:row>
      <xdr:rowOff>47816</xdr:rowOff>
    </xdr:to>
    <xdr:sp macro="" textlink="">
      <xdr:nvSpPr>
        <xdr:cNvPr id="814" name="楕円 813"/>
        <xdr:cNvSpPr/>
      </xdr:nvSpPr>
      <xdr:spPr>
        <a:xfrm>
          <a:off x="22110700" y="9718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140543</xdr:rowOff>
    </xdr:from>
    <xdr:ext cx="534377" cy="259045"/>
    <xdr:sp macro="" textlink="">
      <xdr:nvSpPr>
        <xdr:cNvPr id="815" name="貸付金該当値テキスト"/>
        <xdr:cNvSpPr txBox="1"/>
      </xdr:nvSpPr>
      <xdr:spPr>
        <a:xfrm>
          <a:off x="22212300" y="957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154127</xdr:rowOff>
    </xdr:from>
    <xdr:to>
      <xdr:col>112</xdr:col>
      <xdr:colOff>38100</xdr:colOff>
      <xdr:row>57</xdr:row>
      <xdr:rowOff>84277</xdr:rowOff>
    </xdr:to>
    <xdr:sp macro="" textlink="">
      <xdr:nvSpPr>
        <xdr:cNvPr id="816" name="楕円 815"/>
        <xdr:cNvSpPr/>
      </xdr:nvSpPr>
      <xdr:spPr>
        <a:xfrm>
          <a:off x="21272500" y="975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100804</xdr:rowOff>
    </xdr:from>
    <xdr:ext cx="469744" cy="259045"/>
    <xdr:sp macro="" textlink="">
      <xdr:nvSpPr>
        <xdr:cNvPr id="817" name="テキスト ボックス 816"/>
        <xdr:cNvSpPr txBox="1"/>
      </xdr:nvSpPr>
      <xdr:spPr>
        <a:xfrm>
          <a:off x="21088428" y="953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2756</xdr:rowOff>
    </xdr:from>
    <xdr:to>
      <xdr:col>107</xdr:col>
      <xdr:colOff>101600</xdr:colOff>
      <xdr:row>57</xdr:row>
      <xdr:rowOff>104356</xdr:rowOff>
    </xdr:to>
    <xdr:sp macro="" textlink="">
      <xdr:nvSpPr>
        <xdr:cNvPr id="818" name="楕円 817"/>
        <xdr:cNvSpPr/>
      </xdr:nvSpPr>
      <xdr:spPr>
        <a:xfrm>
          <a:off x="20383500" y="977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120883</xdr:rowOff>
    </xdr:from>
    <xdr:ext cx="469744" cy="259045"/>
    <xdr:sp macro="" textlink="">
      <xdr:nvSpPr>
        <xdr:cNvPr id="819" name="テキスト ボックス 818"/>
        <xdr:cNvSpPr txBox="1"/>
      </xdr:nvSpPr>
      <xdr:spPr>
        <a:xfrm>
          <a:off x="20199428" y="955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25540</xdr:rowOff>
    </xdr:from>
    <xdr:to>
      <xdr:col>102</xdr:col>
      <xdr:colOff>165100</xdr:colOff>
      <xdr:row>57</xdr:row>
      <xdr:rowOff>127140</xdr:rowOff>
    </xdr:to>
    <xdr:sp macro="" textlink="">
      <xdr:nvSpPr>
        <xdr:cNvPr id="820" name="楕円 819"/>
        <xdr:cNvSpPr/>
      </xdr:nvSpPr>
      <xdr:spPr>
        <a:xfrm>
          <a:off x="19494500" y="97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143667</xdr:rowOff>
    </xdr:from>
    <xdr:ext cx="469744" cy="259045"/>
    <xdr:sp macro="" textlink="">
      <xdr:nvSpPr>
        <xdr:cNvPr id="821" name="テキスト ボックス 820"/>
        <xdr:cNvSpPr txBox="1"/>
      </xdr:nvSpPr>
      <xdr:spPr>
        <a:xfrm>
          <a:off x="19310428" y="957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104331</xdr:rowOff>
    </xdr:from>
    <xdr:to>
      <xdr:col>98</xdr:col>
      <xdr:colOff>38100</xdr:colOff>
      <xdr:row>58</xdr:row>
      <xdr:rowOff>34481</xdr:rowOff>
    </xdr:to>
    <xdr:sp macro="" textlink="">
      <xdr:nvSpPr>
        <xdr:cNvPr id="822" name="楕円 821"/>
        <xdr:cNvSpPr/>
      </xdr:nvSpPr>
      <xdr:spPr>
        <a:xfrm>
          <a:off x="18605500" y="987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51008</xdr:rowOff>
    </xdr:from>
    <xdr:ext cx="469744" cy="259045"/>
    <xdr:sp macro="" textlink="">
      <xdr:nvSpPr>
        <xdr:cNvPr id="823" name="テキスト ボックス 822"/>
        <xdr:cNvSpPr txBox="1"/>
      </xdr:nvSpPr>
      <xdr:spPr>
        <a:xfrm>
          <a:off x="18421428" y="9652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92441</xdr:rowOff>
    </xdr:from>
    <xdr:to>
      <xdr:col>116</xdr:col>
      <xdr:colOff>63500</xdr:colOff>
      <xdr:row>75</xdr:row>
      <xdr:rowOff>103894</xdr:rowOff>
    </xdr:to>
    <xdr:cxnSp macro="">
      <xdr:nvCxnSpPr>
        <xdr:cNvPr id="852" name="直線コネクタ 851"/>
        <xdr:cNvCxnSpPr/>
      </xdr:nvCxnSpPr>
      <xdr:spPr>
        <a:xfrm flipV="1">
          <a:off x="21323300" y="12951191"/>
          <a:ext cx="838200" cy="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29904</xdr:rowOff>
    </xdr:from>
    <xdr:to>
      <xdr:col>111</xdr:col>
      <xdr:colOff>177800</xdr:colOff>
      <xdr:row>75</xdr:row>
      <xdr:rowOff>103894</xdr:rowOff>
    </xdr:to>
    <xdr:cxnSp macro="">
      <xdr:nvCxnSpPr>
        <xdr:cNvPr id="855" name="直線コネクタ 854"/>
        <xdr:cNvCxnSpPr/>
      </xdr:nvCxnSpPr>
      <xdr:spPr>
        <a:xfrm>
          <a:off x="20434300" y="12888654"/>
          <a:ext cx="889000" cy="7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29904</xdr:rowOff>
    </xdr:from>
    <xdr:to>
      <xdr:col>107</xdr:col>
      <xdr:colOff>50800</xdr:colOff>
      <xdr:row>75</xdr:row>
      <xdr:rowOff>33256</xdr:rowOff>
    </xdr:to>
    <xdr:cxnSp macro="">
      <xdr:nvCxnSpPr>
        <xdr:cNvPr id="858" name="直線コネクタ 857"/>
        <xdr:cNvCxnSpPr/>
      </xdr:nvCxnSpPr>
      <xdr:spPr>
        <a:xfrm flipV="1">
          <a:off x="19545300" y="12888654"/>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10617</xdr:rowOff>
    </xdr:from>
    <xdr:to>
      <xdr:col>102</xdr:col>
      <xdr:colOff>114300</xdr:colOff>
      <xdr:row>75</xdr:row>
      <xdr:rowOff>33256</xdr:rowOff>
    </xdr:to>
    <xdr:cxnSp macro="">
      <xdr:nvCxnSpPr>
        <xdr:cNvPr id="861" name="直線コネクタ 860"/>
        <xdr:cNvCxnSpPr/>
      </xdr:nvCxnSpPr>
      <xdr:spPr>
        <a:xfrm>
          <a:off x="18656300" y="12869367"/>
          <a:ext cx="889000" cy="2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41641</xdr:rowOff>
    </xdr:from>
    <xdr:to>
      <xdr:col>116</xdr:col>
      <xdr:colOff>114300</xdr:colOff>
      <xdr:row>75</xdr:row>
      <xdr:rowOff>143241</xdr:rowOff>
    </xdr:to>
    <xdr:sp macro="" textlink="">
      <xdr:nvSpPr>
        <xdr:cNvPr id="871" name="楕円 870"/>
        <xdr:cNvSpPr/>
      </xdr:nvSpPr>
      <xdr:spPr>
        <a:xfrm>
          <a:off x="22110700" y="1290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64518</xdr:rowOff>
    </xdr:from>
    <xdr:ext cx="534377" cy="259045"/>
    <xdr:sp macro="" textlink="">
      <xdr:nvSpPr>
        <xdr:cNvPr id="872" name="繰出金該当値テキスト"/>
        <xdr:cNvSpPr txBox="1"/>
      </xdr:nvSpPr>
      <xdr:spPr>
        <a:xfrm>
          <a:off x="22212300" y="127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53094</xdr:rowOff>
    </xdr:from>
    <xdr:to>
      <xdr:col>112</xdr:col>
      <xdr:colOff>38100</xdr:colOff>
      <xdr:row>75</xdr:row>
      <xdr:rowOff>154694</xdr:rowOff>
    </xdr:to>
    <xdr:sp macro="" textlink="">
      <xdr:nvSpPr>
        <xdr:cNvPr id="873" name="楕円 872"/>
        <xdr:cNvSpPr/>
      </xdr:nvSpPr>
      <xdr:spPr>
        <a:xfrm>
          <a:off x="21272500" y="129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171221</xdr:rowOff>
    </xdr:from>
    <xdr:ext cx="534377" cy="259045"/>
    <xdr:sp macro="" textlink="">
      <xdr:nvSpPr>
        <xdr:cNvPr id="874" name="テキスト ボックス 873"/>
        <xdr:cNvSpPr txBox="1"/>
      </xdr:nvSpPr>
      <xdr:spPr>
        <a:xfrm>
          <a:off x="21056111" y="1268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150554</xdr:rowOff>
    </xdr:from>
    <xdr:to>
      <xdr:col>107</xdr:col>
      <xdr:colOff>101600</xdr:colOff>
      <xdr:row>75</xdr:row>
      <xdr:rowOff>80704</xdr:rowOff>
    </xdr:to>
    <xdr:sp macro="" textlink="">
      <xdr:nvSpPr>
        <xdr:cNvPr id="875" name="楕円 874"/>
        <xdr:cNvSpPr/>
      </xdr:nvSpPr>
      <xdr:spPr>
        <a:xfrm>
          <a:off x="20383500" y="12837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97231</xdr:rowOff>
    </xdr:from>
    <xdr:ext cx="534377" cy="259045"/>
    <xdr:sp macro="" textlink="">
      <xdr:nvSpPr>
        <xdr:cNvPr id="876" name="テキスト ボックス 875"/>
        <xdr:cNvSpPr txBox="1"/>
      </xdr:nvSpPr>
      <xdr:spPr>
        <a:xfrm>
          <a:off x="20167111" y="1261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153906</xdr:rowOff>
    </xdr:from>
    <xdr:to>
      <xdr:col>102</xdr:col>
      <xdr:colOff>165100</xdr:colOff>
      <xdr:row>75</xdr:row>
      <xdr:rowOff>84056</xdr:rowOff>
    </xdr:to>
    <xdr:sp macro="" textlink="">
      <xdr:nvSpPr>
        <xdr:cNvPr id="877" name="楕円 876"/>
        <xdr:cNvSpPr/>
      </xdr:nvSpPr>
      <xdr:spPr>
        <a:xfrm>
          <a:off x="19494500" y="128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100583</xdr:rowOff>
    </xdr:from>
    <xdr:ext cx="534377" cy="259045"/>
    <xdr:sp macro="" textlink="">
      <xdr:nvSpPr>
        <xdr:cNvPr id="878" name="テキスト ボックス 877"/>
        <xdr:cNvSpPr txBox="1"/>
      </xdr:nvSpPr>
      <xdr:spPr>
        <a:xfrm>
          <a:off x="19278111" y="1261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131267</xdr:rowOff>
    </xdr:from>
    <xdr:to>
      <xdr:col>98</xdr:col>
      <xdr:colOff>38100</xdr:colOff>
      <xdr:row>75</xdr:row>
      <xdr:rowOff>61417</xdr:rowOff>
    </xdr:to>
    <xdr:sp macro="" textlink="">
      <xdr:nvSpPr>
        <xdr:cNvPr id="879" name="楕円 878"/>
        <xdr:cNvSpPr/>
      </xdr:nvSpPr>
      <xdr:spPr>
        <a:xfrm>
          <a:off x="18605500" y="12818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77944</xdr:rowOff>
    </xdr:from>
    <xdr:ext cx="534377" cy="259045"/>
    <xdr:sp macro="" textlink="">
      <xdr:nvSpPr>
        <xdr:cNvPr id="880" name="テキスト ボックス 879"/>
        <xdr:cNvSpPr txBox="1"/>
      </xdr:nvSpPr>
      <xdr:spPr>
        <a:xfrm>
          <a:off x="18389111" y="1259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１，７４２千円となっている。主な構成項目である人件費は、住民一人当たり２２７，２８９円となっており、類似団体平均と比べてかなり高い水準にある。これは保育所５箇所及び診療所３箇所を直営するほか、町立高等学校を有することから職員数が多いことが要因である。</a:t>
          </a:r>
        </a:p>
        <a:p>
          <a:r>
            <a:rPr kumimoji="1" lang="ja-JP" altLang="en-US" sz="1300">
              <a:latin typeface="ＭＳ Ｐゴシック" panose="020B0600070205080204" pitchFamily="50" charset="-128"/>
              <a:ea typeface="ＭＳ Ｐゴシック" panose="020B0600070205080204" pitchFamily="50" charset="-128"/>
            </a:rPr>
            <a:t>　維持補修費については、住民一人当たり４１，８５１円となっており、こちらも類似団体平均と比べてかなり高い水準にある。これは行政財産である建物及び附帯設備の大半が経過年数２０年を超えており維持補修が件数が増加していることが要因である。</a:t>
          </a:r>
        </a:p>
        <a:p>
          <a:r>
            <a:rPr kumimoji="1" lang="ja-JP" altLang="en-US" sz="1300">
              <a:latin typeface="ＭＳ Ｐゴシック" panose="020B0600070205080204" pitchFamily="50" charset="-128"/>
              <a:ea typeface="ＭＳ Ｐゴシック" panose="020B0600070205080204" pitchFamily="50" charset="-128"/>
            </a:rPr>
            <a:t>　また、普通建設事業費の増加については、公営住宅の建設と新庁舎・防災避難施設建設工事が開始されたことよるもので、令和２年度までは高い水準が続くと想定される。</a:t>
          </a:r>
        </a:p>
        <a:p>
          <a:r>
            <a:rPr kumimoji="1" lang="ja-JP" altLang="en-US" sz="1300">
              <a:latin typeface="ＭＳ Ｐゴシック" panose="020B0600070205080204" pitchFamily="50" charset="-128"/>
              <a:ea typeface="ＭＳ Ｐゴシック" panose="020B0600070205080204" pitchFamily="50" charset="-128"/>
            </a:rPr>
            <a:t>　今後は人件費については職員定数管理計画に基づき職員定数の適正化を図り、維持補修費については公共施設等総合管理計画に基づき事業の取捨選択を徹底していくことで、費用の減少に努めるが、普通建設事業費については新庁舎建設が開始されたことから数値が増加すると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北海道浜中町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5,748
5,682
423.63
10,119,825
10,010,288
108,836
4,120,786
10,491,881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10.9
53.3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49149</xdr:rowOff>
    </xdr:from>
    <xdr:to>
      <xdr:col>24</xdr:col>
      <xdr:colOff>63500</xdr:colOff>
      <xdr:row>34</xdr:row>
      <xdr:rowOff>119253</xdr:rowOff>
    </xdr:to>
    <xdr:cxnSp macro="">
      <xdr:nvCxnSpPr>
        <xdr:cNvPr id="61" name="直線コネクタ 60"/>
        <xdr:cNvCxnSpPr/>
      </xdr:nvCxnSpPr>
      <xdr:spPr>
        <a:xfrm>
          <a:off x="3797300" y="5878449"/>
          <a:ext cx="8382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49149</xdr:rowOff>
    </xdr:from>
    <xdr:to>
      <xdr:col>19</xdr:col>
      <xdr:colOff>177800</xdr:colOff>
      <xdr:row>34</xdr:row>
      <xdr:rowOff>62230</xdr:rowOff>
    </xdr:to>
    <xdr:cxnSp macro="">
      <xdr:nvCxnSpPr>
        <xdr:cNvPr id="64" name="直線コネクタ 63"/>
        <xdr:cNvCxnSpPr/>
      </xdr:nvCxnSpPr>
      <xdr:spPr>
        <a:xfrm flipV="1">
          <a:off x="2908300" y="5878449"/>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62230</xdr:rowOff>
    </xdr:from>
    <xdr:to>
      <xdr:col>15</xdr:col>
      <xdr:colOff>50800</xdr:colOff>
      <xdr:row>34</xdr:row>
      <xdr:rowOff>93472</xdr:rowOff>
    </xdr:to>
    <xdr:cxnSp macro="">
      <xdr:nvCxnSpPr>
        <xdr:cNvPr id="67" name="直線コネクタ 66"/>
        <xdr:cNvCxnSpPr/>
      </xdr:nvCxnSpPr>
      <xdr:spPr>
        <a:xfrm flipV="1">
          <a:off x="2019300" y="5891530"/>
          <a:ext cx="889000" cy="3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88265</xdr:rowOff>
    </xdr:from>
    <xdr:to>
      <xdr:col>10</xdr:col>
      <xdr:colOff>114300</xdr:colOff>
      <xdr:row>34</xdr:row>
      <xdr:rowOff>93472</xdr:rowOff>
    </xdr:to>
    <xdr:cxnSp macro="">
      <xdr:nvCxnSpPr>
        <xdr:cNvPr id="70" name="直線コネクタ 69"/>
        <xdr:cNvCxnSpPr/>
      </xdr:nvCxnSpPr>
      <xdr:spPr>
        <a:xfrm>
          <a:off x="1130300" y="5917565"/>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68453</xdr:rowOff>
    </xdr:from>
    <xdr:to>
      <xdr:col>24</xdr:col>
      <xdr:colOff>114300</xdr:colOff>
      <xdr:row>34</xdr:row>
      <xdr:rowOff>170053</xdr:rowOff>
    </xdr:to>
    <xdr:sp macro="" textlink="">
      <xdr:nvSpPr>
        <xdr:cNvPr id="80" name="楕円 79"/>
        <xdr:cNvSpPr/>
      </xdr:nvSpPr>
      <xdr:spPr>
        <a:xfrm>
          <a:off x="4584700" y="589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91330</xdr:rowOff>
    </xdr:from>
    <xdr:ext cx="534377" cy="259045"/>
    <xdr:sp macro="" textlink="">
      <xdr:nvSpPr>
        <xdr:cNvPr id="81" name="議会費該当値テキスト"/>
        <xdr:cNvSpPr txBox="1"/>
      </xdr:nvSpPr>
      <xdr:spPr>
        <a:xfrm>
          <a:off x="4686300" y="574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169799</xdr:rowOff>
    </xdr:from>
    <xdr:to>
      <xdr:col>20</xdr:col>
      <xdr:colOff>38100</xdr:colOff>
      <xdr:row>34</xdr:row>
      <xdr:rowOff>99949</xdr:rowOff>
    </xdr:to>
    <xdr:sp macro="" textlink="">
      <xdr:nvSpPr>
        <xdr:cNvPr id="82" name="楕円 81"/>
        <xdr:cNvSpPr/>
      </xdr:nvSpPr>
      <xdr:spPr>
        <a:xfrm>
          <a:off x="3746500" y="582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116476</xdr:rowOff>
    </xdr:from>
    <xdr:ext cx="534377" cy="259045"/>
    <xdr:sp macro="" textlink="">
      <xdr:nvSpPr>
        <xdr:cNvPr id="83" name="テキスト ボックス 82"/>
        <xdr:cNvSpPr txBox="1"/>
      </xdr:nvSpPr>
      <xdr:spPr>
        <a:xfrm>
          <a:off x="3530111" y="560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11430</xdr:rowOff>
    </xdr:from>
    <xdr:to>
      <xdr:col>15</xdr:col>
      <xdr:colOff>101600</xdr:colOff>
      <xdr:row>34</xdr:row>
      <xdr:rowOff>113030</xdr:rowOff>
    </xdr:to>
    <xdr:sp macro="" textlink="">
      <xdr:nvSpPr>
        <xdr:cNvPr id="84" name="楕円 83"/>
        <xdr:cNvSpPr/>
      </xdr:nvSpPr>
      <xdr:spPr>
        <a:xfrm>
          <a:off x="2857500" y="584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129557</xdr:rowOff>
    </xdr:from>
    <xdr:ext cx="534377" cy="259045"/>
    <xdr:sp macro="" textlink="">
      <xdr:nvSpPr>
        <xdr:cNvPr id="85" name="テキスト ボックス 84"/>
        <xdr:cNvSpPr txBox="1"/>
      </xdr:nvSpPr>
      <xdr:spPr>
        <a:xfrm>
          <a:off x="2641111" y="561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42672</xdr:rowOff>
    </xdr:from>
    <xdr:to>
      <xdr:col>10</xdr:col>
      <xdr:colOff>165100</xdr:colOff>
      <xdr:row>34</xdr:row>
      <xdr:rowOff>144272</xdr:rowOff>
    </xdr:to>
    <xdr:sp macro="" textlink="">
      <xdr:nvSpPr>
        <xdr:cNvPr id="86" name="楕円 85"/>
        <xdr:cNvSpPr/>
      </xdr:nvSpPr>
      <xdr:spPr>
        <a:xfrm>
          <a:off x="1968500" y="587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160799</xdr:rowOff>
    </xdr:from>
    <xdr:ext cx="534377" cy="259045"/>
    <xdr:sp macro="" textlink="">
      <xdr:nvSpPr>
        <xdr:cNvPr id="87" name="テキスト ボックス 86"/>
        <xdr:cNvSpPr txBox="1"/>
      </xdr:nvSpPr>
      <xdr:spPr>
        <a:xfrm>
          <a:off x="1752111" y="56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37465</xdr:rowOff>
    </xdr:from>
    <xdr:to>
      <xdr:col>6</xdr:col>
      <xdr:colOff>38100</xdr:colOff>
      <xdr:row>34</xdr:row>
      <xdr:rowOff>139065</xdr:rowOff>
    </xdr:to>
    <xdr:sp macro="" textlink="">
      <xdr:nvSpPr>
        <xdr:cNvPr id="88" name="楕円 87"/>
        <xdr:cNvSpPr/>
      </xdr:nvSpPr>
      <xdr:spPr>
        <a:xfrm>
          <a:off x="1079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155592</xdr:rowOff>
    </xdr:from>
    <xdr:ext cx="534377" cy="259045"/>
    <xdr:sp macro="" textlink="">
      <xdr:nvSpPr>
        <xdr:cNvPr id="89" name="テキスト ボックス 88"/>
        <xdr:cNvSpPr txBox="1"/>
      </xdr:nvSpPr>
      <xdr:spPr>
        <a:xfrm>
          <a:off x="863111" y="56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94604</xdr:rowOff>
    </xdr:from>
    <xdr:to>
      <xdr:col>24</xdr:col>
      <xdr:colOff>63500</xdr:colOff>
      <xdr:row>57</xdr:row>
      <xdr:rowOff>51519</xdr:rowOff>
    </xdr:to>
    <xdr:cxnSp macro="">
      <xdr:nvCxnSpPr>
        <xdr:cNvPr id="120" name="直線コネクタ 119"/>
        <xdr:cNvCxnSpPr/>
      </xdr:nvCxnSpPr>
      <xdr:spPr>
        <a:xfrm flipV="1">
          <a:off x="3797300" y="9524354"/>
          <a:ext cx="838200" cy="299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25550</xdr:rowOff>
    </xdr:from>
    <xdr:to>
      <xdr:col>19</xdr:col>
      <xdr:colOff>177800</xdr:colOff>
      <xdr:row>57</xdr:row>
      <xdr:rowOff>51519</xdr:rowOff>
    </xdr:to>
    <xdr:cxnSp macro="">
      <xdr:nvCxnSpPr>
        <xdr:cNvPr id="123" name="直線コネクタ 122"/>
        <xdr:cNvCxnSpPr/>
      </xdr:nvCxnSpPr>
      <xdr:spPr>
        <a:xfrm>
          <a:off x="2908300" y="9626750"/>
          <a:ext cx="889000" cy="19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25550</xdr:rowOff>
    </xdr:from>
    <xdr:to>
      <xdr:col>15</xdr:col>
      <xdr:colOff>50800</xdr:colOff>
      <xdr:row>57</xdr:row>
      <xdr:rowOff>133449</xdr:rowOff>
    </xdr:to>
    <xdr:cxnSp macro="">
      <xdr:nvCxnSpPr>
        <xdr:cNvPr id="126" name="直線コネクタ 125"/>
        <xdr:cNvCxnSpPr/>
      </xdr:nvCxnSpPr>
      <xdr:spPr>
        <a:xfrm flipV="1">
          <a:off x="2019300" y="9626750"/>
          <a:ext cx="889000" cy="27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86096</xdr:rowOff>
    </xdr:from>
    <xdr:to>
      <xdr:col>10</xdr:col>
      <xdr:colOff>114300</xdr:colOff>
      <xdr:row>57</xdr:row>
      <xdr:rowOff>133449</xdr:rowOff>
    </xdr:to>
    <xdr:cxnSp macro="">
      <xdr:nvCxnSpPr>
        <xdr:cNvPr id="129" name="直線コネクタ 128"/>
        <xdr:cNvCxnSpPr/>
      </xdr:nvCxnSpPr>
      <xdr:spPr>
        <a:xfrm>
          <a:off x="1130300" y="985874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43804</xdr:rowOff>
    </xdr:from>
    <xdr:to>
      <xdr:col>24</xdr:col>
      <xdr:colOff>114300</xdr:colOff>
      <xdr:row>55</xdr:row>
      <xdr:rowOff>145404</xdr:rowOff>
    </xdr:to>
    <xdr:sp macro="" textlink="">
      <xdr:nvSpPr>
        <xdr:cNvPr id="139" name="楕円 138"/>
        <xdr:cNvSpPr/>
      </xdr:nvSpPr>
      <xdr:spPr>
        <a:xfrm>
          <a:off x="4584700" y="947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66681</xdr:rowOff>
    </xdr:from>
    <xdr:ext cx="599010" cy="259045"/>
    <xdr:sp macro="" textlink="">
      <xdr:nvSpPr>
        <xdr:cNvPr id="140" name="総務費該当値テキスト"/>
        <xdr:cNvSpPr txBox="1"/>
      </xdr:nvSpPr>
      <xdr:spPr>
        <a:xfrm>
          <a:off x="4686300" y="9324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719</xdr:rowOff>
    </xdr:from>
    <xdr:to>
      <xdr:col>20</xdr:col>
      <xdr:colOff>38100</xdr:colOff>
      <xdr:row>57</xdr:row>
      <xdr:rowOff>102319</xdr:rowOff>
    </xdr:to>
    <xdr:sp macro="" textlink="">
      <xdr:nvSpPr>
        <xdr:cNvPr id="141" name="楕円 140"/>
        <xdr:cNvSpPr/>
      </xdr:nvSpPr>
      <xdr:spPr>
        <a:xfrm>
          <a:off x="3746500" y="977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118846</xdr:rowOff>
    </xdr:from>
    <xdr:ext cx="599010" cy="259045"/>
    <xdr:sp macro="" textlink="">
      <xdr:nvSpPr>
        <xdr:cNvPr id="142" name="テキスト ボックス 141"/>
        <xdr:cNvSpPr txBox="1"/>
      </xdr:nvSpPr>
      <xdr:spPr>
        <a:xfrm>
          <a:off x="3497795" y="954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146200</xdr:rowOff>
    </xdr:from>
    <xdr:to>
      <xdr:col>15</xdr:col>
      <xdr:colOff>101600</xdr:colOff>
      <xdr:row>56</xdr:row>
      <xdr:rowOff>76350</xdr:rowOff>
    </xdr:to>
    <xdr:sp macro="" textlink="">
      <xdr:nvSpPr>
        <xdr:cNvPr id="143" name="楕円 142"/>
        <xdr:cNvSpPr/>
      </xdr:nvSpPr>
      <xdr:spPr>
        <a:xfrm>
          <a:off x="2857500" y="957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92877</xdr:rowOff>
    </xdr:from>
    <xdr:ext cx="599010" cy="259045"/>
    <xdr:sp macro="" textlink="">
      <xdr:nvSpPr>
        <xdr:cNvPr id="144" name="テキスト ボックス 143"/>
        <xdr:cNvSpPr txBox="1"/>
      </xdr:nvSpPr>
      <xdr:spPr>
        <a:xfrm>
          <a:off x="2608795" y="9351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82649</xdr:rowOff>
    </xdr:from>
    <xdr:to>
      <xdr:col>10</xdr:col>
      <xdr:colOff>165100</xdr:colOff>
      <xdr:row>58</xdr:row>
      <xdr:rowOff>12799</xdr:rowOff>
    </xdr:to>
    <xdr:sp macro="" textlink="">
      <xdr:nvSpPr>
        <xdr:cNvPr id="145" name="楕円 144"/>
        <xdr:cNvSpPr/>
      </xdr:nvSpPr>
      <xdr:spPr>
        <a:xfrm>
          <a:off x="1968500" y="985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29326</xdr:rowOff>
    </xdr:from>
    <xdr:ext cx="599010" cy="259045"/>
    <xdr:sp macro="" textlink="">
      <xdr:nvSpPr>
        <xdr:cNvPr id="146" name="テキスト ボックス 145"/>
        <xdr:cNvSpPr txBox="1"/>
      </xdr:nvSpPr>
      <xdr:spPr>
        <a:xfrm>
          <a:off x="1719795" y="963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35296</xdr:rowOff>
    </xdr:from>
    <xdr:to>
      <xdr:col>6</xdr:col>
      <xdr:colOff>38100</xdr:colOff>
      <xdr:row>57</xdr:row>
      <xdr:rowOff>136896</xdr:rowOff>
    </xdr:to>
    <xdr:sp macro="" textlink="">
      <xdr:nvSpPr>
        <xdr:cNvPr id="147" name="楕円 146"/>
        <xdr:cNvSpPr/>
      </xdr:nvSpPr>
      <xdr:spPr>
        <a:xfrm>
          <a:off x="1079500" y="980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153423</xdr:rowOff>
    </xdr:from>
    <xdr:ext cx="599010" cy="259045"/>
    <xdr:sp macro="" textlink="">
      <xdr:nvSpPr>
        <xdr:cNvPr id="148" name="テキスト ボックス 147"/>
        <xdr:cNvSpPr txBox="1"/>
      </xdr:nvSpPr>
      <xdr:spPr>
        <a:xfrm>
          <a:off x="830795" y="9583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24920</xdr:rowOff>
    </xdr:from>
    <xdr:to>
      <xdr:col>24</xdr:col>
      <xdr:colOff>63500</xdr:colOff>
      <xdr:row>76</xdr:row>
      <xdr:rowOff>98378</xdr:rowOff>
    </xdr:to>
    <xdr:cxnSp macro="">
      <xdr:nvCxnSpPr>
        <xdr:cNvPr id="176" name="直線コネクタ 175"/>
        <xdr:cNvCxnSpPr/>
      </xdr:nvCxnSpPr>
      <xdr:spPr>
        <a:xfrm>
          <a:off x="3797300" y="12540770"/>
          <a:ext cx="838200" cy="587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30098</xdr:rowOff>
    </xdr:from>
    <xdr:ext cx="599010" cy="259045"/>
    <xdr:sp macro="" textlink="">
      <xdr:nvSpPr>
        <xdr:cNvPr id="177" name="民生費平均値テキスト"/>
        <xdr:cNvSpPr txBox="1"/>
      </xdr:nvSpPr>
      <xdr:spPr>
        <a:xfrm>
          <a:off x="4686300" y="12888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24920</xdr:rowOff>
    </xdr:from>
    <xdr:to>
      <xdr:col>19</xdr:col>
      <xdr:colOff>177800</xdr:colOff>
      <xdr:row>76</xdr:row>
      <xdr:rowOff>91318</xdr:rowOff>
    </xdr:to>
    <xdr:cxnSp macro="">
      <xdr:nvCxnSpPr>
        <xdr:cNvPr id="179" name="直線コネクタ 178"/>
        <xdr:cNvCxnSpPr/>
      </xdr:nvCxnSpPr>
      <xdr:spPr>
        <a:xfrm flipV="1">
          <a:off x="2908300" y="12540770"/>
          <a:ext cx="889000" cy="58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91318</xdr:rowOff>
    </xdr:from>
    <xdr:to>
      <xdr:col>15</xdr:col>
      <xdr:colOff>50800</xdr:colOff>
      <xdr:row>76</xdr:row>
      <xdr:rowOff>159652</xdr:rowOff>
    </xdr:to>
    <xdr:cxnSp macro="">
      <xdr:nvCxnSpPr>
        <xdr:cNvPr id="182" name="直線コネクタ 181"/>
        <xdr:cNvCxnSpPr/>
      </xdr:nvCxnSpPr>
      <xdr:spPr>
        <a:xfrm flipV="1">
          <a:off x="2019300" y="13121518"/>
          <a:ext cx="889000" cy="68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133029</xdr:rowOff>
    </xdr:from>
    <xdr:ext cx="599010" cy="259045"/>
    <xdr:sp macro="" textlink="">
      <xdr:nvSpPr>
        <xdr:cNvPr id="184" name="テキスト ボックス 183"/>
        <xdr:cNvSpPr txBox="1"/>
      </xdr:nvSpPr>
      <xdr:spPr>
        <a:xfrm>
          <a:off x="2608795" y="12820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159652</xdr:rowOff>
    </xdr:from>
    <xdr:to>
      <xdr:col>10</xdr:col>
      <xdr:colOff>114300</xdr:colOff>
      <xdr:row>77</xdr:row>
      <xdr:rowOff>13233</xdr:rowOff>
    </xdr:to>
    <xdr:cxnSp macro="">
      <xdr:nvCxnSpPr>
        <xdr:cNvPr id="185" name="直線コネクタ 184"/>
        <xdr:cNvCxnSpPr/>
      </xdr:nvCxnSpPr>
      <xdr:spPr>
        <a:xfrm flipV="1">
          <a:off x="1130300" y="13189852"/>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169770</xdr:rowOff>
    </xdr:from>
    <xdr:ext cx="599010" cy="259045"/>
    <xdr:sp macro="" textlink="">
      <xdr:nvSpPr>
        <xdr:cNvPr id="187" name="テキスト ボックス 186"/>
        <xdr:cNvSpPr txBox="1"/>
      </xdr:nvSpPr>
      <xdr:spPr>
        <a:xfrm>
          <a:off x="1719795" y="12857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47642</xdr:rowOff>
    </xdr:from>
    <xdr:ext cx="599010" cy="259045"/>
    <xdr:sp macro="" textlink="">
      <xdr:nvSpPr>
        <xdr:cNvPr id="189" name="テキスト ボックス 188"/>
        <xdr:cNvSpPr txBox="1"/>
      </xdr:nvSpPr>
      <xdr:spPr>
        <a:xfrm>
          <a:off x="830795" y="12906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47578</xdr:rowOff>
    </xdr:from>
    <xdr:to>
      <xdr:col>24</xdr:col>
      <xdr:colOff>114300</xdr:colOff>
      <xdr:row>76</xdr:row>
      <xdr:rowOff>149178</xdr:rowOff>
    </xdr:to>
    <xdr:sp macro="" textlink="">
      <xdr:nvSpPr>
        <xdr:cNvPr id="195" name="楕円 194"/>
        <xdr:cNvSpPr/>
      </xdr:nvSpPr>
      <xdr:spPr>
        <a:xfrm>
          <a:off x="4584700" y="1307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26005</xdr:rowOff>
    </xdr:from>
    <xdr:ext cx="599010" cy="259045"/>
    <xdr:sp macro="" textlink="">
      <xdr:nvSpPr>
        <xdr:cNvPr id="196" name="民生費該当値テキスト"/>
        <xdr:cNvSpPr txBox="1"/>
      </xdr:nvSpPr>
      <xdr:spPr>
        <a:xfrm>
          <a:off x="4686300" y="1305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145570</xdr:rowOff>
    </xdr:from>
    <xdr:to>
      <xdr:col>20</xdr:col>
      <xdr:colOff>38100</xdr:colOff>
      <xdr:row>73</xdr:row>
      <xdr:rowOff>75720</xdr:rowOff>
    </xdr:to>
    <xdr:sp macro="" textlink="">
      <xdr:nvSpPr>
        <xdr:cNvPr id="197" name="楕円 196"/>
        <xdr:cNvSpPr/>
      </xdr:nvSpPr>
      <xdr:spPr>
        <a:xfrm>
          <a:off x="3746500" y="1248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92247</xdr:rowOff>
    </xdr:from>
    <xdr:ext cx="599010" cy="259045"/>
    <xdr:sp macro="" textlink="">
      <xdr:nvSpPr>
        <xdr:cNvPr id="198" name="テキスト ボックス 197"/>
        <xdr:cNvSpPr txBox="1"/>
      </xdr:nvSpPr>
      <xdr:spPr>
        <a:xfrm>
          <a:off x="3497795" y="1226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40518</xdr:rowOff>
    </xdr:from>
    <xdr:to>
      <xdr:col>15</xdr:col>
      <xdr:colOff>101600</xdr:colOff>
      <xdr:row>76</xdr:row>
      <xdr:rowOff>142118</xdr:rowOff>
    </xdr:to>
    <xdr:sp macro="" textlink="">
      <xdr:nvSpPr>
        <xdr:cNvPr id="199" name="楕円 198"/>
        <xdr:cNvSpPr/>
      </xdr:nvSpPr>
      <xdr:spPr>
        <a:xfrm>
          <a:off x="2857500" y="13070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133245</xdr:rowOff>
    </xdr:from>
    <xdr:ext cx="599010" cy="259045"/>
    <xdr:sp macro="" textlink="">
      <xdr:nvSpPr>
        <xdr:cNvPr id="200" name="テキスト ボックス 199"/>
        <xdr:cNvSpPr txBox="1"/>
      </xdr:nvSpPr>
      <xdr:spPr>
        <a:xfrm>
          <a:off x="2608795" y="13163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108852</xdr:rowOff>
    </xdr:from>
    <xdr:to>
      <xdr:col>10</xdr:col>
      <xdr:colOff>165100</xdr:colOff>
      <xdr:row>77</xdr:row>
      <xdr:rowOff>39002</xdr:rowOff>
    </xdr:to>
    <xdr:sp macro="" textlink="">
      <xdr:nvSpPr>
        <xdr:cNvPr id="201" name="楕円 200"/>
        <xdr:cNvSpPr/>
      </xdr:nvSpPr>
      <xdr:spPr>
        <a:xfrm>
          <a:off x="1968500" y="1313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30129</xdr:rowOff>
    </xdr:from>
    <xdr:ext cx="599010" cy="259045"/>
    <xdr:sp macro="" textlink="">
      <xdr:nvSpPr>
        <xdr:cNvPr id="202" name="テキスト ボックス 201"/>
        <xdr:cNvSpPr txBox="1"/>
      </xdr:nvSpPr>
      <xdr:spPr>
        <a:xfrm>
          <a:off x="1719795" y="1323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133883</xdr:rowOff>
    </xdr:from>
    <xdr:to>
      <xdr:col>6</xdr:col>
      <xdr:colOff>38100</xdr:colOff>
      <xdr:row>77</xdr:row>
      <xdr:rowOff>64033</xdr:rowOff>
    </xdr:to>
    <xdr:sp macro="" textlink="">
      <xdr:nvSpPr>
        <xdr:cNvPr id="203" name="楕円 202"/>
        <xdr:cNvSpPr/>
      </xdr:nvSpPr>
      <xdr:spPr>
        <a:xfrm>
          <a:off x="1079500" y="1316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55160</xdr:rowOff>
    </xdr:from>
    <xdr:ext cx="599010" cy="259045"/>
    <xdr:sp macro="" textlink="">
      <xdr:nvSpPr>
        <xdr:cNvPr id="204" name="テキスト ボックス 203"/>
        <xdr:cNvSpPr txBox="1"/>
      </xdr:nvSpPr>
      <xdr:spPr>
        <a:xfrm>
          <a:off x="830795" y="1325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28980</xdr:rowOff>
    </xdr:from>
    <xdr:to>
      <xdr:col>24</xdr:col>
      <xdr:colOff>63500</xdr:colOff>
      <xdr:row>95</xdr:row>
      <xdr:rowOff>51315</xdr:rowOff>
    </xdr:to>
    <xdr:cxnSp macro="">
      <xdr:nvCxnSpPr>
        <xdr:cNvPr id="231" name="直線コネクタ 230"/>
        <xdr:cNvCxnSpPr/>
      </xdr:nvCxnSpPr>
      <xdr:spPr>
        <a:xfrm flipV="1">
          <a:off x="3797300" y="16316730"/>
          <a:ext cx="838200" cy="2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42207</xdr:rowOff>
    </xdr:from>
    <xdr:to>
      <xdr:col>19</xdr:col>
      <xdr:colOff>177800</xdr:colOff>
      <xdr:row>95</xdr:row>
      <xdr:rowOff>51315</xdr:rowOff>
    </xdr:to>
    <xdr:cxnSp macro="">
      <xdr:nvCxnSpPr>
        <xdr:cNvPr id="234" name="直線コネクタ 233"/>
        <xdr:cNvCxnSpPr/>
      </xdr:nvCxnSpPr>
      <xdr:spPr>
        <a:xfrm>
          <a:off x="2908300" y="16329957"/>
          <a:ext cx="889000" cy="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42207</xdr:rowOff>
    </xdr:from>
    <xdr:to>
      <xdr:col>15</xdr:col>
      <xdr:colOff>50800</xdr:colOff>
      <xdr:row>95</xdr:row>
      <xdr:rowOff>83195</xdr:rowOff>
    </xdr:to>
    <xdr:cxnSp macro="">
      <xdr:nvCxnSpPr>
        <xdr:cNvPr id="237" name="直線コネクタ 236"/>
        <xdr:cNvCxnSpPr/>
      </xdr:nvCxnSpPr>
      <xdr:spPr>
        <a:xfrm flipV="1">
          <a:off x="2019300" y="16329957"/>
          <a:ext cx="889000" cy="4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83195</xdr:rowOff>
    </xdr:from>
    <xdr:to>
      <xdr:col>10</xdr:col>
      <xdr:colOff>114300</xdr:colOff>
      <xdr:row>95</xdr:row>
      <xdr:rowOff>130702</xdr:rowOff>
    </xdr:to>
    <xdr:cxnSp macro="">
      <xdr:nvCxnSpPr>
        <xdr:cNvPr id="240" name="直線コネクタ 239"/>
        <xdr:cNvCxnSpPr/>
      </xdr:nvCxnSpPr>
      <xdr:spPr>
        <a:xfrm flipV="1">
          <a:off x="1130300" y="16370945"/>
          <a:ext cx="889000" cy="4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149630</xdr:rowOff>
    </xdr:from>
    <xdr:to>
      <xdr:col>24</xdr:col>
      <xdr:colOff>114300</xdr:colOff>
      <xdr:row>95</xdr:row>
      <xdr:rowOff>79780</xdr:rowOff>
    </xdr:to>
    <xdr:sp macro="" textlink="">
      <xdr:nvSpPr>
        <xdr:cNvPr id="250" name="楕円 249"/>
        <xdr:cNvSpPr/>
      </xdr:nvSpPr>
      <xdr:spPr>
        <a:xfrm>
          <a:off x="4584700" y="1626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1057</xdr:rowOff>
    </xdr:from>
    <xdr:ext cx="599010" cy="259045"/>
    <xdr:sp macro="" textlink="">
      <xdr:nvSpPr>
        <xdr:cNvPr id="251" name="衛生費該当値テキスト"/>
        <xdr:cNvSpPr txBox="1"/>
      </xdr:nvSpPr>
      <xdr:spPr>
        <a:xfrm>
          <a:off x="4686300" y="1611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515</xdr:rowOff>
    </xdr:from>
    <xdr:to>
      <xdr:col>20</xdr:col>
      <xdr:colOff>38100</xdr:colOff>
      <xdr:row>95</xdr:row>
      <xdr:rowOff>102115</xdr:rowOff>
    </xdr:to>
    <xdr:sp macro="" textlink="">
      <xdr:nvSpPr>
        <xdr:cNvPr id="252" name="楕円 251"/>
        <xdr:cNvSpPr/>
      </xdr:nvSpPr>
      <xdr:spPr>
        <a:xfrm>
          <a:off x="3746500" y="162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118642</xdr:rowOff>
    </xdr:from>
    <xdr:ext cx="599010" cy="259045"/>
    <xdr:sp macro="" textlink="">
      <xdr:nvSpPr>
        <xdr:cNvPr id="253" name="テキスト ボックス 252"/>
        <xdr:cNvSpPr txBox="1"/>
      </xdr:nvSpPr>
      <xdr:spPr>
        <a:xfrm>
          <a:off x="3497795" y="1606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162857</xdr:rowOff>
    </xdr:from>
    <xdr:to>
      <xdr:col>15</xdr:col>
      <xdr:colOff>101600</xdr:colOff>
      <xdr:row>95</xdr:row>
      <xdr:rowOff>93007</xdr:rowOff>
    </xdr:to>
    <xdr:sp macro="" textlink="">
      <xdr:nvSpPr>
        <xdr:cNvPr id="254" name="楕円 253"/>
        <xdr:cNvSpPr/>
      </xdr:nvSpPr>
      <xdr:spPr>
        <a:xfrm>
          <a:off x="2857500" y="1627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109534</xdr:rowOff>
    </xdr:from>
    <xdr:ext cx="599010" cy="259045"/>
    <xdr:sp macro="" textlink="">
      <xdr:nvSpPr>
        <xdr:cNvPr id="255" name="テキスト ボックス 254"/>
        <xdr:cNvSpPr txBox="1"/>
      </xdr:nvSpPr>
      <xdr:spPr>
        <a:xfrm>
          <a:off x="2608795" y="16054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32395</xdr:rowOff>
    </xdr:from>
    <xdr:to>
      <xdr:col>10</xdr:col>
      <xdr:colOff>165100</xdr:colOff>
      <xdr:row>95</xdr:row>
      <xdr:rowOff>133995</xdr:rowOff>
    </xdr:to>
    <xdr:sp macro="" textlink="">
      <xdr:nvSpPr>
        <xdr:cNvPr id="256" name="楕円 255"/>
        <xdr:cNvSpPr/>
      </xdr:nvSpPr>
      <xdr:spPr>
        <a:xfrm>
          <a:off x="1968500" y="163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150522</xdr:rowOff>
    </xdr:from>
    <xdr:ext cx="599010" cy="259045"/>
    <xdr:sp macro="" textlink="">
      <xdr:nvSpPr>
        <xdr:cNvPr id="257" name="テキスト ボックス 256"/>
        <xdr:cNvSpPr txBox="1"/>
      </xdr:nvSpPr>
      <xdr:spPr>
        <a:xfrm>
          <a:off x="1719795" y="16095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79902</xdr:rowOff>
    </xdr:from>
    <xdr:to>
      <xdr:col>6</xdr:col>
      <xdr:colOff>38100</xdr:colOff>
      <xdr:row>96</xdr:row>
      <xdr:rowOff>10052</xdr:rowOff>
    </xdr:to>
    <xdr:sp macro="" textlink="">
      <xdr:nvSpPr>
        <xdr:cNvPr id="258" name="楕円 257"/>
        <xdr:cNvSpPr/>
      </xdr:nvSpPr>
      <xdr:spPr>
        <a:xfrm>
          <a:off x="1079500" y="163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26579</xdr:rowOff>
    </xdr:from>
    <xdr:ext cx="599010" cy="259045"/>
    <xdr:sp macro="" textlink="">
      <xdr:nvSpPr>
        <xdr:cNvPr id="259" name="テキスト ボックス 258"/>
        <xdr:cNvSpPr txBox="1"/>
      </xdr:nvSpPr>
      <xdr:spPr>
        <a:xfrm>
          <a:off x="830795" y="1614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0" name="直線コネクタ 28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3" name="直線コネクタ 29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296" name="直線コネクタ 29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299" name="直線コネクタ 29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09" name="楕円 30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1" name="楕円 31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2" name="テキスト ボックス 31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3" name="楕円 31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4" name="テキスト ボックス 31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15" name="楕円 31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16" name="テキスト ボックス 31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17" name="楕円 31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18" name="テキスト ボックス 31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72231</xdr:rowOff>
    </xdr:from>
    <xdr:to>
      <xdr:col>55</xdr:col>
      <xdr:colOff>0</xdr:colOff>
      <xdr:row>56</xdr:row>
      <xdr:rowOff>162502</xdr:rowOff>
    </xdr:to>
    <xdr:cxnSp macro="">
      <xdr:nvCxnSpPr>
        <xdr:cNvPr id="345" name="直線コネクタ 344"/>
        <xdr:cNvCxnSpPr/>
      </xdr:nvCxnSpPr>
      <xdr:spPr>
        <a:xfrm flipV="1">
          <a:off x="9639300" y="9673431"/>
          <a:ext cx="838200" cy="9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96609</xdr:rowOff>
    </xdr:from>
    <xdr:to>
      <xdr:col>50</xdr:col>
      <xdr:colOff>114300</xdr:colOff>
      <xdr:row>56</xdr:row>
      <xdr:rowOff>162502</xdr:rowOff>
    </xdr:to>
    <xdr:cxnSp macro="">
      <xdr:nvCxnSpPr>
        <xdr:cNvPr id="348" name="直線コネクタ 347"/>
        <xdr:cNvCxnSpPr/>
      </xdr:nvCxnSpPr>
      <xdr:spPr>
        <a:xfrm>
          <a:off x="8750300" y="9697809"/>
          <a:ext cx="889000" cy="65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96609</xdr:rowOff>
    </xdr:from>
    <xdr:to>
      <xdr:col>45</xdr:col>
      <xdr:colOff>177800</xdr:colOff>
      <xdr:row>57</xdr:row>
      <xdr:rowOff>1772</xdr:rowOff>
    </xdr:to>
    <xdr:cxnSp macro="">
      <xdr:nvCxnSpPr>
        <xdr:cNvPr id="351" name="直線コネクタ 350"/>
        <xdr:cNvCxnSpPr/>
      </xdr:nvCxnSpPr>
      <xdr:spPr>
        <a:xfrm flipV="1">
          <a:off x="7861300" y="9697809"/>
          <a:ext cx="889000" cy="76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146714</xdr:rowOff>
    </xdr:from>
    <xdr:to>
      <xdr:col>41</xdr:col>
      <xdr:colOff>50800</xdr:colOff>
      <xdr:row>57</xdr:row>
      <xdr:rowOff>1772</xdr:rowOff>
    </xdr:to>
    <xdr:cxnSp macro="">
      <xdr:nvCxnSpPr>
        <xdr:cNvPr id="354" name="直線コネクタ 353"/>
        <xdr:cNvCxnSpPr/>
      </xdr:nvCxnSpPr>
      <xdr:spPr>
        <a:xfrm>
          <a:off x="6972300" y="9747914"/>
          <a:ext cx="889000" cy="2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128420</xdr:rowOff>
    </xdr:from>
    <xdr:ext cx="534377" cy="259045"/>
    <xdr:sp macro="" textlink="">
      <xdr:nvSpPr>
        <xdr:cNvPr id="356" name="テキスト ボックス 355"/>
        <xdr:cNvSpPr txBox="1"/>
      </xdr:nvSpPr>
      <xdr:spPr>
        <a:xfrm>
          <a:off x="7594111" y="9901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150844</xdr:rowOff>
    </xdr:from>
    <xdr:ext cx="534377" cy="259045"/>
    <xdr:sp macro="" textlink="">
      <xdr:nvSpPr>
        <xdr:cNvPr id="358" name="テキスト ボックス 357"/>
        <xdr:cNvSpPr txBox="1"/>
      </xdr:nvSpPr>
      <xdr:spPr>
        <a:xfrm>
          <a:off x="6705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21431</xdr:rowOff>
    </xdr:from>
    <xdr:to>
      <xdr:col>55</xdr:col>
      <xdr:colOff>50800</xdr:colOff>
      <xdr:row>56</xdr:row>
      <xdr:rowOff>123031</xdr:rowOff>
    </xdr:to>
    <xdr:sp macro="" textlink="">
      <xdr:nvSpPr>
        <xdr:cNvPr id="364" name="楕円 363"/>
        <xdr:cNvSpPr/>
      </xdr:nvSpPr>
      <xdr:spPr>
        <a:xfrm>
          <a:off x="10426700" y="96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44308</xdr:rowOff>
    </xdr:from>
    <xdr:ext cx="599010" cy="259045"/>
    <xdr:sp macro="" textlink="">
      <xdr:nvSpPr>
        <xdr:cNvPr id="365" name="農林水産業費該当値テキスト"/>
        <xdr:cNvSpPr txBox="1"/>
      </xdr:nvSpPr>
      <xdr:spPr>
        <a:xfrm>
          <a:off x="10528300" y="94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111702</xdr:rowOff>
    </xdr:from>
    <xdr:to>
      <xdr:col>50</xdr:col>
      <xdr:colOff>165100</xdr:colOff>
      <xdr:row>57</xdr:row>
      <xdr:rowOff>41852</xdr:rowOff>
    </xdr:to>
    <xdr:sp macro="" textlink="">
      <xdr:nvSpPr>
        <xdr:cNvPr id="366" name="楕円 365"/>
        <xdr:cNvSpPr/>
      </xdr:nvSpPr>
      <xdr:spPr>
        <a:xfrm>
          <a:off x="9588500" y="971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58379</xdr:rowOff>
    </xdr:from>
    <xdr:ext cx="599010" cy="259045"/>
    <xdr:sp macro="" textlink="">
      <xdr:nvSpPr>
        <xdr:cNvPr id="367" name="テキスト ボックス 366"/>
        <xdr:cNvSpPr txBox="1"/>
      </xdr:nvSpPr>
      <xdr:spPr>
        <a:xfrm>
          <a:off x="9339795" y="948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45809</xdr:rowOff>
    </xdr:from>
    <xdr:to>
      <xdr:col>46</xdr:col>
      <xdr:colOff>38100</xdr:colOff>
      <xdr:row>56</xdr:row>
      <xdr:rowOff>147409</xdr:rowOff>
    </xdr:to>
    <xdr:sp macro="" textlink="">
      <xdr:nvSpPr>
        <xdr:cNvPr id="368" name="楕円 367"/>
        <xdr:cNvSpPr/>
      </xdr:nvSpPr>
      <xdr:spPr>
        <a:xfrm>
          <a:off x="8699500" y="964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163936</xdr:rowOff>
    </xdr:from>
    <xdr:ext cx="599010" cy="259045"/>
    <xdr:sp macro="" textlink="">
      <xdr:nvSpPr>
        <xdr:cNvPr id="369" name="テキスト ボックス 368"/>
        <xdr:cNvSpPr txBox="1"/>
      </xdr:nvSpPr>
      <xdr:spPr>
        <a:xfrm>
          <a:off x="8450795" y="942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122422</xdr:rowOff>
    </xdr:from>
    <xdr:to>
      <xdr:col>41</xdr:col>
      <xdr:colOff>101600</xdr:colOff>
      <xdr:row>57</xdr:row>
      <xdr:rowOff>52572</xdr:rowOff>
    </xdr:to>
    <xdr:sp macro="" textlink="">
      <xdr:nvSpPr>
        <xdr:cNvPr id="370" name="楕円 369"/>
        <xdr:cNvSpPr/>
      </xdr:nvSpPr>
      <xdr:spPr>
        <a:xfrm>
          <a:off x="7810500" y="972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69099</xdr:rowOff>
    </xdr:from>
    <xdr:ext cx="599010" cy="259045"/>
    <xdr:sp macro="" textlink="">
      <xdr:nvSpPr>
        <xdr:cNvPr id="371" name="テキスト ボックス 370"/>
        <xdr:cNvSpPr txBox="1"/>
      </xdr:nvSpPr>
      <xdr:spPr>
        <a:xfrm>
          <a:off x="7561795" y="949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95914</xdr:rowOff>
    </xdr:from>
    <xdr:to>
      <xdr:col>36</xdr:col>
      <xdr:colOff>165100</xdr:colOff>
      <xdr:row>57</xdr:row>
      <xdr:rowOff>26064</xdr:rowOff>
    </xdr:to>
    <xdr:sp macro="" textlink="">
      <xdr:nvSpPr>
        <xdr:cNvPr id="372" name="楕円 371"/>
        <xdr:cNvSpPr/>
      </xdr:nvSpPr>
      <xdr:spPr>
        <a:xfrm>
          <a:off x="6921500" y="9697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42591</xdr:rowOff>
    </xdr:from>
    <xdr:ext cx="599010" cy="259045"/>
    <xdr:sp macro="" textlink="">
      <xdr:nvSpPr>
        <xdr:cNvPr id="373" name="テキスト ボックス 372"/>
        <xdr:cNvSpPr txBox="1"/>
      </xdr:nvSpPr>
      <xdr:spPr>
        <a:xfrm>
          <a:off x="6672795" y="947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103048</xdr:rowOff>
    </xdr:from>
    <xdr:to>
      <xdr:col>55</xdr:col>
      <xdr:colOff>0</xdr:colOff>
      <xdr:row>75</xdr:row>
      <xdr:rowOff>129470</xdr:rowOff>
    </xdr:to>
    <xdr:cxnSp macro="">
      <xdr:nvCxnSpPr>
        <xdr:cNvPr id="402" name="直線コネクタ 401"/>
        <xdr:cNvCxnSpPr/>
      </xdr:nvCxnSpPr>
      <xdr:spPr>
        <a:xfrm flipV="1">
          <a:off x="9639300" y="12961798"/>
          <a:ext cx="838200" cy="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123372</xdr:rowOff>
    </xdr:from>
    <xdr:ext cx="534377" cy="259045"/>
    <xdr:sp macro="" textlink="">
      <xdr:nvSpPr>
        <xdr:cNvPr id="403" name="商工費平均値テキスト"/>
        <xdr:cNvSpPr txBox="1"/>
      </xdr:nvSpPr>
      <xdr:spPr>
        <a:xfrm>
          <a:off x="10528300" y="1298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129470</xdr:rowOff>
    </xdr:from>
    <xdr:to>
      <xdr:col>50</xdr:col>
      <xdr:colOff>114300</xdr:colOff>
      <xdr:row>75</xdr:row>
      <xdr:rowOff>143739</xdr:rowOff>
    </xdr:to>
    <xdr:cxnSp macro="">
      <xdr:nvCxnSpPr>
        <xdr:cNvPr id="405" name="直線コネクタ 404"/>
        <xdr:cNvCxnSpPr/>
      </xdr:nvCxnSpPr>
      <xdr:spPr>
        <a:xfrm flipV="1">
          <a:off x="8750300" y="12988220"/>
          <a:ext cx="889000" cy="1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74319</xdr:rowOff>
    </xdr:from>
    <xdr:ext cx="534377" cy="259045"/>
    <xdr:sp macro="" textlink="">
      <xdr:nvSpPr>
        <xdr:cNvPr id="407" name="テキスト ボックス 406"/>
        <xdr:cNvSpPr txBox="1"/>
      </xdr:nvSpPr>
      <xdr:spPr>
        <a:xfrm>
          <a:off x="9372111" y="1310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124670</xdr:rowOff>
    </xdr:from>
    <xdr:to>
      <xdr:col>45</xdr:col>
      <xdr:colOff>177800</xdr:colOff>
      <xdr:row>75</xdr:row>
      <xdr:rowOff>143739</xdr:rowOff>
    </xdr:to>
    <xdr:cxnSp macro="">
      <xdr:nvCxnSpPr>
        <xdr:cNvPr id="408" name="直線コネクタ 407"/>
        <xdr:cNvCxnSpPr/>
      </xdr:nvCxnSpPr>
      <xdr:spPr>
        <a:xfrm>
          <a:off x="7861300" y="12983420"/>
          <a:ext cx="889000" cy="1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74585</xdr:rowOff>
    </xdr:from>
    <xdr:ext cx="534377" cy="259045"/>
    <xdr:sp macro="" textlink="">
      <xdr:nvSpPr>
        <xdr:cNvPr id="410" name="テキスト ボックス 409"/>
        <xdr:cNvSpPr txBox="1"/>
      </xdr:nvSpPr>
      <xdr:spPr>
        <a:xfrm>
          <a:off x="8483111" y="1310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124670</xdr:rowOff>
    </xdr:from>
    <xdr:to>
      <xdr:col>41</xdr:col>
      <xdr:colOff>50800</xdr:colOff>
      <xdr:row>76</xdr:row>
      <xdr:rowOff>50470</xdr:rowOff>
    </xdr:to>
    <xdr:cxnSp macro="">
      <xdr:nvCxnSpPr>
        <xdr:cNvPr id="411" name="直線コネクタ 410"/>
        <xdr:cNvCxnSpPr/>
      </xdr:nvCxnSpPr>
      <xdr:spPr>
        <a:xfrm flipV="1">
          <a:off x="6972300" y="12983420"/>
          <a:ext cx="889000" cy="9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63346</xdr:rowOff>
    </xdr:from>
    <xdr:ext cx="534377" cy="259045"/>
    <xdr:sp macro="" textlink="">
      <xdr:nvSpPr>
        <xdr:cNvPr id="413" name="テキスト ボックス 412"/>
        <xdr:cNvSpPr txBox="1"/>
      </xdr:nvSpPr>
      <xdr:spPr>
        <a:xfrm>
          <a:off x="7594111" y="1309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52248</xdr:rowOff>
    </xdr:from>
    <xdr:to>
      <xdr:col>55</xdr:col>
      <xdr:colOff>50800</xdr:colOff>
      <xdr:row>75</xdr:row>
      <xdr:rowOff>153848</xdr:rowOff>
    </xdr:to>
    <xdr:sp macro="" textlink="">
      <xdr:nvSpPr>
        <xdr:cNvPr id="421" name="楕円 420"/>
        <xdr:cNvSpPr/>
      </xdr:nvSpPr>
      <xdr:spPr>
        <a:xfrm>
          <a:off x="10426700" y="129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75125</xdr:rowOff>
    </xdr:from>
    <xdr:ext cx="534377" cy="259045"/>
    <xdr:sp macro="" textlink="">
      <xdr:nvSpPr>
        <xdr:cNvPr id="422" name="商工費該当値テキスト"/>
        <xdr:cNvSpPr txBox="1"/>
      </xdr:nvSpPr>
      <xdr:spPr>
        <a:xfrm>
          <a:off x="10528300" y="1276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78670</xdr:rowOff>
    </xdr:from>
    <xdr:to>
      <xdr:col>50</xdr:col>
      <xdr:colOff>165100</xdr:colOff>
      <xdr:row>76</xdr:row>
      <xdr:rowOff>8821</xdr:rowOff>
    </xdr:to>
    <xdr:sp macro="" textlink="">
      <xdr:nvSpPr>
        <xdr:cNvPr id="423" name="楕円 422"/>
        <xdr:cNvSpPr/>
      </xdr:nvSpPr>
      <xdr:spPr>
        <a:xfrm>
          <a:off x="9588500" y="1293742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25347</xdr:rowOff>
    </xdr:from>
    <xdr:ext cx="534377" cy="259045"/>
    <xdr:sp macro="" textlink="">
      <xdr:nvSpPr>
        <xdr:cNvPr id="424" name="テキスト ボックス 423"/>
        <xdr:cNvSpPr txBox="1"/>
      </xdr:nvSpPr>
      <xdr:spPr>
        <a:xfrm>
          <a:off x="9372111" y="127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92939</xdr:rowOff>
    </xdr:from>
    <xdr:to>
      <xdr:col>46</xdr:col>
      <xdr:colOff>38100</xdr:colOff>
      <xdr:row>76</xdr:row>
      <xdr:rowOff>23089</xdr:rowOff>
    </xdr:to>
    <xdr:sp macro="" textlink="">
      <xdr:nvSpPr>
        <xdr:cNvPr id="425" name="楕円 424"/>
        <xdr:cNvSpPr/>
      </xdr:nvSpPr>
      <xdr:spPr>
        <a:xfrm>
          <a:off x="8699500" y="1295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39616</xdr:rowOff>
    </xdr:from>
    <xdr:ext cx="534377" cy="259045"/>
    <xdr:sp macro="" textlink="">
      <xdr:nvSpPr>
        <xdr:cNvPr id="426" name="テキスト ボックス 425"/>
        <xdr:cNvSpPr txBox="1"/>
      </xdr:nvSpPr>
      <xdr:spPr>
        <a:xfrm>
          <a:off x="8483111" y="1272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73870</xdr:rowOff>
    </xdr:from>
    <xdr:to>
      <xdr:col>41</xdr:col>
      <xdr:colOff>101600</xdr:colOff>
      <xdr:row>76</xdr:row>
      <xdr:rowOff>4020</xdr:rowOff>
    </xdr:to>
    <xdr:sp macro="" textlink="">
      <xdr:nvSpPr>
        <xdr:cNvPr id="427" name="楕円 426"/>
        <xdr:cNvSpPr/>
      </xdr:nvSpPr>
      <xdr:spPr>
        <a:xfrm>
          <a:off x="7810500" y="129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20547</xdr:rowOff>
    </xdr:from>
    <xdr:ext cx="534377" cy="259045"/>
    <xdr:sp macro="" textlink="">
      <xdr:nvSpPr>
        <xdr:cNvPr id="428" name="テキスト ボックス 427"/>
        <xdr:cNvSpPr txBox="1"/>
      </xdr:nvSpPr>
      <xdr:spPr>
        <a:xfrm>
          <a:off x="7594111" y="1270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171120</xdr:rowOff>
    </xdr:from>
    <xdr:to>
      <xdr:col>36</xdr:col>
      <xdr:colOff>165100</xdr:colOff>
      <xdr:row>76</xdr:row>
      <xdr:rowOff>101270</xdr:rowOff>
    </xdr:to>
    <xdr:sp macro="" textlink="">
      <xdr:nvSpPr>
        <xdr:cNvPr id="429" name="楕円 428"/>
        <xdr:cNvSpPr/>
      </xdr:nvSpPr>
      <xdr:spPr>
        <a:xfrm>
          <a:off x="6921500" y="130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92397</xdr:rowOff>
    </xdr:from>
    <xdr:ext cx="534377" cy="259045"/>
    <xdr:sp macro="" textlink="">
      <xdr:nvSpPr>
        <xdr:cNvPr id="430" name="テキスト ボックス 429"/>
        <xdr:cNvSpPr txBox="1"/>
      </xdr:nvSpPr>
      <xdr:spPr>
        <a:xfrm>
          <a:off x="6705111" y="131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14556</xdr:rowOff>
    </xdr:from>
    <xdr:to>
      <xdr:col>55</xdr:col>
      <xdr:colOff>0</xdr:colOff>
      <xdr:row>95</xdr:row>
      <xdr:rowOff>149809</xdr:rowOff>
    </xdr:to>
    <xdr:cxnSp macro="">
      <xdr:nvCxnSpPr>
        <xdr:cNvPr id="457" name="直線コネクタ 456"/>
        <xdr:cNvCxnSpPr/>
      </xdr:nvCxnSpPr>
      <xdr:spPr>
        <a:xfrm flipV="1">
          <a:off x="9639300" y="15787956"/>
          <a:ext cx="838200" cy="64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149809</xdr:rowOff>
    </xdr:from>
    <xdr:to>
      <xdr:col>50</xdr:col>
      <xdr:colOff>114300</xdr:colOff>
      <xdr:row>96</xdr:row>
      <xdr:rowOff>9778</xdr:rowOff>
    </xdr:to>
    <xdr:cxnSp macro="">
      <xdr:nvCxnSpPr>
        <xdr:cNvPr id="460" name="直線コネクタ 459"/>
        <xdr:cNvCxnSpPr/>
      </xdr:nvCxnSpPr>
      <xdr:spPr>
        <a:xfrm flipV="1">
          <a:off x="8750300" y="16437559"/>
          <a:ext cx="889000" cy="31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9778</xdr:rowOff>
    </xdr:from>
    <xdr:to>
      <xdr:col>45</xdr:col>
      <xdr:colOff>177800</xdr:colOff>
      <xdr:row>96</xdr:row>
      <xdr:rowOff>71207</xdr:rowOff>
    </xdr:to>
    <xdr:cxnSp macro="">
      <xdr:nvCxnSpPr>
        <xdr:cNvPr id="463" name="直線コネクタ 462"/>
        <xdr:cNvCxnSpPr/>
      </xdr:nvCxnSpPr>
      <xdr:spPr>
        <a:xfrm flipV="1">
          <a:off x="7861300" y="16468978"/>
          <a:ext cx="889000" cy="6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136953</xdr:rowOff>
    </xdr:from>
    <xdr:to>
      <xdr:col>41</xdr:col>
      <xdr:colOff>50800</xdr:colOff>
      <xdr:row>96</xdr:row>
      <xdr:rowOff>71207</xdr:rowOff>
    </xdr:to>
    <xdr:cxnSp macro="">
      <xdr:nvCxnSpPr>
        <xdr:cNvPr id="466" name="直線コネクタ 465"/>
        <xdr:cNvCxnSpPr/>
      </xdr:nvCxnSpPr>
      <xdr:spPr>
        <a:xfrm>
          <a:off x="6972300" y="16424703"/>
          <a:ext cx="889000" cy="10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129001</xdr:rowOff>
    </xdr:from>
    <xdr:ext cx="534377" cy="259045"/>
    <xdr:sp macro="" textlink="">
      <xdr:nvSpPr>
        <xdr:cNvPr id="468" name="テキスト ボックス 467"/>
        <xdr:cNvSpPr txBox="1"/>
      </xdr:nvSpPr>
      <xdr:spPr>
        <a:xfrm>
          <a:off x="7594111" y="162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135206</xdr:rowOff>
    </xdr:from>
    <xdr:to>
      <xdr:col>55</xdr:col>
      <xdr:colOff>50800</xdr:colOff>
      <xdr:row>92</xdr:row>
      <xdr:rowOff>65356</xdr:rowOff>
    </xdr:to>
    <xdr:sp macro="" textlink="">
      <xdr:nvSpPr>
        <xdr:cNvPr id="476" name="楕円 475"/>
        <xdr:cNvSpPr/>
      </xdr:nvSpPr>
      <xdr:spPr>
        <a:xfrm>
          <a:off x="10426700" y="1573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88233</xdr:rowOff>
    </xdr:from>
    <xdr:ext cx="599010" cy="259045"/>
    <xdr:sp macro="" textlink="">
      <xdr:nvSpPr>
        <xdr:cNvPr id="477" name="土木費該当値テキスト"/>
        <xdr:cNvSpPr txBox="1"/>
      </xdr:nvSpPr>
      <xdr:spPr>
        <a:xfrm>
          <a:off x="10528300" y="1569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99009</xdr:rowOff>
    </xdr:from>
    <xdr:to>
      <xdr:col>50</xdr:col>
      <xdr:colOff>165100</xdr:colOff>
      <xdr:row>96</xdr:row>
      <xdr:rowOff>29159</xdr:rowOff>
    </xdr:to>
    <xdr:sp macro="" textlink="">
      <xdr:nvSpPr>
        <xdr:cNvPr id="478" name="楕円 477"/>
        <xdr:cNvSpPr/>
      </xdr:nvSpPr>
      <xdr:spPr>
        <a:xfrm>
          <a:off x="9588500" y="1638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45686</xdr:rowOff>
    </xdr:from>
    <xdr:ext cx="599010" cy="259045"/>
    <xdr:sp macro="" textlink="">
      <xdr:nvSpPr>
        <xdr:cNvPr id="479" name="テキスト ボックス 478"/>
        <xdr:cNvSpPr txBox="1"/>
      </xdr:nvSpPr>
      <xdr:spPr>
        <a:xfrm>
          <a:off x="9339795" y="1616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130428</xdr:rowOff>
    </xdr:from>
    <xdr:to>
      <xdr:col>46</xdr:col>
      <xdr:colOff>38100</xdr:colOff>
      <xdr:row>96</xdr:row>
      <xdr:rowOff>60578</xdr:rowOff>
    </xdr:to>
    <xdr:sp macro="" textlink="">
      <xdr:nvSpPr>
        <xdr:cNvPr id="480" name="楕円 479"/>
        <xdr:cNvSpPr/>
      </xdr:nvSpPr>
      <xdr:spPr>
        <a:xfrm>
          <a:off x="8699500" y="1641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77105</xdr:rowOff>
    </xdr:from>
    <xdr:ext cx="599010" cy="259045"/>
    <xdr:sp macro="" textlink="">
      <xdr:nvSpPr>
        <xdr:cNvPr id="481" name="テキスト ボックス 480"/>
        <xdr:cNvSpPr txBox="1"/>
      </xdr:nvSpPr>
      <xdr:spPr>
        <a:xfrm>
          <a:off x="8450795" y="16193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20407</xdr:rowOff>
    </xdr:from>
    <xdr:to>
      <xdr:col>41</xdr:col>
      <xdr:colOff>101600</xdr:colOff>
      <xdr:row>96</xdr:row>
      <xdr:rowOff>122007</xdr:rowOff>
    </xdr:to>
    <xdr:sp macro="" textlink="">
      <xdr:nvSpPr>
        <xdr:cNvPr id="482" name="楕円 481"/>
        <xdr:cNvSpPr/>
      </xdr:nvSpPr>
      <xdr:spPr>
        <a:xfrm>
          <a:off x="7810500" y="1647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113134</xdr:rowOff>
    </xdr:from>
    <xdr:ext cx="534377" cy="259045"/>
    <xdr:sp macro="" textlink="">
      <xdr:nvSpPr>
        <xdr:cNvPr id="483" name="テキスト ボックス 482"/>
        <xdr:cNvSpPr txBox="1"/>
      </xdr:nvSpPr>
      <xdr:spPr>
        <a:xfrm>
          <a:off x="7594111" y="16572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86153</xdr:rowOff>
    </xdr:from>
    <xdr:to>
      <xdr:col>36</xdr:col>
      <xdr:colOff>165100</xdr:colOff>
      <xdr:row>96</xdr:row>
      <xdr:rowOff>16303</xdr:rowOff>
    </xdr:to>
    <xdr:sp macro="" textlink="">
      <xdr:nvSpPr>
        <xdr:cNvPr id="484" name="楕円 483"/>
        <xdr:cNvSpPr/>
      </xdr:nvSpPr>
      <xdr:spPr>
        <a:xfrm>
          <a:off x="6921500" y="1637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32830</xdr:rowOff>
    </xdr:from>
    <xdr:ext cx="599010" cy="259045"/>
    <xdr:sp macro="" textlink="">
      <xdr:nvSpPr>
        <xdr:cNvPr id="485" name="テキスト ボックス 484"/>
        <xdr:cNvSpPr txBox="1"/>
      </xdr:nvSpPr>
      <xdr:spPr>
        <a:xfrm>
          <a:off x="6672795" y="1614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138206</xdr:rowOff>
    </xdr:from>
    <xdr:to>
      <xdr:col>85</xdr:col>
      <xdr:colOff>127000</xdr:colOff>
      <xdr:row>36</xdr:row>
      <xdr:rowOff>98278</xdr:rowOff>
    </xdr:to>
    <xdr:cxnSp macro="">
      <xdr:nvCxnSpPr>
        <xdr:cNvPr id="514" name="直線コネクタ 513"/>
        <xdr:cNvCxnSpPr/>
      </xdr:nvCxnSpPr>
      <xdr:spPr>
        <a:xfrm flipV="1">
          <a:off x="15481300" y="5110256"/>
          <a:ext cx="838200" cy="11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32060</xdr:rowOff>
    </xdr:from>
    <xdr:to>
      <xdr:col>81</xdr:col>
      <xdr:colOff>50800</xdr:colOff>
      <xdr:row>36</xdr:row>
      <xdr:rowOff>98278</xdr:rowOff>
    </xdr:to>
    <xdr:cxnSp macro="">
      <xdr:nvCxnSpPr>
        <xdr:cNvPr id="517" name="直線コネクタ 516"/>
        <xdr:cNvCxnSpPr/>
      </xdr:nvCxnSpPr>
      <xdr:spPr>
        <a:xfrm>
          <a:off x="14592300" y="6204260"/>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32060</xdr:rowOff>
    </xdr:from>
    <xdr:to>
      <xdr:col>76</xdr:col>
      <xdr:colOff>114300</xdr:colOff>
      <xdr:row>36</xdr:row>
      <xdr:rowOff>63759</xdr:rowOff>
    </xdr:to>
    <xdr:cxnSp macro="">
      <xdr:nvCxnSpPr>
        <xdr:cNvPr id="520" name="直線コネクタ 519"/>
        <xdr:cNvCxnSpPr/>
      </xdr:nvCxnSpPr>
      <xdr:spPr>
        <a:xfrm flipV="1">
          <a:off x="13703300" y="6204260"/>
          <a:ext cx="889000" cy="3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63759</xdr:rowOff>
    </xdr:from>
    <xdr:to>
      <xdr:col>71</xdr:col>
      <xdr:colOff>177800</xdr:colOff>
      <xdr:row>36</xdr:row>
      <xdr:rowOff>123264</xdr:rowOff>
    </xdr:to>
    <xdr:cxnSp macro="">
      <xdr:nvCxnSpPr>
        <xdr:cNvPr id="523" name="直線コネクタ 522"/>
        <xdr:cNvCxnSpPr/>
      </xdr:nvCxnSpPr>
      <xdr:spPr>
        <a:xfrm flipV="1">
          <a:off x="12814300" y="6235959"/>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87406</xdr:rowOff>
    </xdr:from>
    <xdr:to>
      <xdr:col>85</xdr:col>
      <xdr:colOff>177800</xdr:colOff>
      <xdr:row>30</xdr:row>
      <xdr:rowOff>17556</xdr:rowOff>
    </xdr:to>
    <xdr:sp macro="" textlink="">
      <xdr:nvSpPr>
        <xdr:cNvPr id="533" name="楕円 532"/>
        <xdr:cNvSpPr/>
      </xdr:nvSpPr>
      <xdr:spPr>
        <a:xfrm>
          <a:off x="16268700" y="505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40433</xdr:rowOff>
    </xdr:from>
    <xdr:ext cx="599010" cy="259045"/>
    <xdr:sp macro="" textlink="">
      <xdr:nvSpPr>
        <xdr:cNvPr id="534" name="消防費該当値テキスト"/>
        <xdr:cNvSpPr txBox="1"/>
      </xdr:nvSpPr>
      <xdr:spPr>
        <a:xfrm>
          <a:off x="16370300" y="5012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47478</xdr:rowOff>
    </xdr:from>
    <xdr:to>
      <xdr:col>81</xdr:col>
      <xdr:colOff>101600</xdr:colOff>
      <xdr:row>36</xdr:row>
      <xdr:rowOff>149078</xdr:rowOff>
    </xdr:to>
    <xdr:sp macro="" textlink="">
      <xdr:nvSpPr>
        <xdr:cNvPr id="535" name="楕円 534"/>
        <xdr:cNvSpPr/>
      </xdr:nvSpPr>
      <xdr:spPr>
        <a:xfrm>
          <a:off x="15430500" y="621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165605</xdr:rowOff>
    </xdr:from>
    <xdr:ext cx="534377" cy="259045"/>
    <xdr:sp macro="" textlink="">
      <xdr:nvSpPr>
        <xdr:cNvPr id="536" name="テキスト ボックス 535"/>
        <xdr:cNvSpPr txBox="1"/>
      </xdr:nvSpPr>
      <xdr:spPr>
        <a:xfrm>
          <a:off x="15214111" y="599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152710</xdr:rowOff>
    </xdr:from>
    <xdr:to>
      <xdr:col>76</xdr:col>
      <xdr:colOff>165100</xdr:colOff>
      <xdr:row>36</xdr:row>
      <xdr:rowOff>82860</xdr:rowOff>
    </xdr:to>
    <xdr:sp macro="" textlink="">
      <xdr:nvSpPr>
        <xdr:cNvPr id="537" name="楕円 536"/>
        <xdr:cNvSpPr/>
      </xdr:nvSpPr>
      <xdr:spPr>
        <a:xfrm>
          <a:off x="14541500" y="61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99387</xdr:rowOff>
    </xdr:from>
    <xdr:ext cx="534377" cy="259045"/>
    <xdr:sp macro="" textlink="">
      <xdr:nvSpPr>
        <xdr:cNvPr id="538" name="テキスト ボックス 537"/>
        <xdr:cNvSpPr txBox="1"/>
      </xdr:nvSpPr>
      <xdr:spPr>
        <a:xfrm>
          <a:off x="14325111" y="592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12959</xdr:rowOff>
    </xdr:from>
    <xdr:to>
      <xdr:col>72</xdr:col>
      <xdr:colOff>38100</xdr:colOff>
      <xdr:row>36</xdr:row>
      <xdr:rowOff>114559</xdr:rowOff>
    </xdr:to>
    <xdr:sp macro="" textlink="">
      <xdr:nvSpPr>
        <xdr:cNvPr id="539" name="楕円 538"/>
        <xdr:cNvSpPr/>
      </xdr:nvSpPr>
      <xdr:spPr>
        <a:xfrm>
          <a:off x="13652500" y="618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131086</xdr:rowOff>
    </xdr:from>
    <xdr:ext cx="534377" cy="259045"/>
    <xdr:sp macro="" textlink="">
      <xdr:nvSpPr>
        <xdr:cNvPr id="540" name="テキスト ボックス 539"/>
        <xdr:cNvSpPr txBox="1"/>
      </xdr:nvSpPr>
      <xdr:spPr>
        <a:xfrm>
          <a:off x="13436111" y="59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72464</xdr:rowOff>
    </xdr:from>
    <xdr:to>
      <xdr:col>67</xdr:col>
      <xdr:colOff>101600</xdr:colOff>
      <xdr:row>37</xdr:row>
      <xdr:rowOff>2614</xdr:rowOff>
    </xdr:to>
    <xdr:sp macro="" textlink="">
      <xdr:nvSpPr>
        <xdr:cNvPr id="541" name="楕円 540"/>
        <xdr:cNvSpPr/>
      </xdr:nvSpPr>
      <xdr:spPr>
        <a:xfrm>
          <a:off x="12763500" y="624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19141</xdr:rowOff>
    </xdr:from>
    <xdr:ext cx="534377" cy="259045"/>
    <xdr:sp macro="" textlink="">
      <xdr:nvSpPr>
        <xdr:cNvPr id="542" name="テキスト ボックス 541"/>
        <xdr:cNvSpPr txBox="1"/>
      </xdr:nvSpPr>
      <xdr:spPr>
        <a:xfrm>
          <a:off x="12547111" y="60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134917</xdr:rowOff>
    </xdr:from>
    <xdr:to>
      <xdr:col>85</xdr:col>
      <xdr:colOff>126364</xdr:colOff>
      <xdr:row>57</xdr:row>
      <xdr:rowOff>114531</xdr:rowOff>
    </xdr:to>
    <xdr:cxnSp macro="">
      <xdr:nvCxnSpPr>
        <xdr:cNvPr id="564" name="直線コネクタ 563"/>
        <xdr:cNvCxnSpPr/>
      </xdr:nvCxnSpPr>
      <xdr:spPr>
        <a:xfrm flipV="1">
          <a:off x="16317595" y="9050317"/>
          <a:ext cx="1269" cy="83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118358</xdr:rowOff>
    </xdr:from>
    <xdr:ext cx="534377" cy="259045"/>
    <xdr:sp macro="" textlink="">
      <xdr:nvSpPr>
        <xdr:cNvPr id="565" name="教育費最小値テキスト"/>
        <xdr:cNvSpPr txBox="1"/>
      </xdr:nvSpPr>
      <xdr:spPr>
        <a:xfrm>
          <a:off x="16370300" y="989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114531</xdr:rowOff>
    </xdr:from>
    <xdr:to>
      <xdr:col>86</xdr:col>
      <xdr:colOff>25400</xdr:colOff>
      <xdr:row>57</xdr:row>
      <xdr:rowOff>114531</xdr:rowOff>
    </xdr:to>
    <xdr:cxnSp macro="">
      <xdr:nvCxnSpPr>
        <xdr:cNvPr id="566" name="直線コネクタ 565"/>
        <xdr:cNvCxnSpPr/>
      </xdr:nvCxnSpPr>
      <xdr:spPr>
        <a:xfrm>
          <a:off x="16230600" y="988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81594</xdr:rowOff>
    </xdr:from>
    <xdr:ext cx="599010" cy="259045"/>
    <xdr:sp macro="" textlink="">
      <xdr:nvSpPr>
        <xdr:cNvPr id="567" name="教育費最大値テキスト"/>
        <xdr:cNvSpPr txBox="1"/>
      </xdr:nvSpPr>
      <xdr:spPr>
        <a:xfrm>
          <a:off x="16370300" y="88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134917</xdr:rowOff>
    </xdr:from>
    <xdr:to>
      <xdr:col>86</xdr:col>
      <xdr:colOff>25400</xdr:colOff>
      <xdr:row>52</xdr:row>
      <xdr:rowOff>134917</xdr:rowOff>
    </xdr:to>
    <xdr:cxnSp macro="">
      <xdr:nvCxnSpPr>
        <xdr:cNvPr id="568" name="直線コネクタ 567"/>
        <xdr:cNvCxnSpPr/>
      </xdr:nvCxnSpPr>
      <xdr:spPr>
        <a:xfrm>
          <a:off x="16230600" y="90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115807</xdr:rowOff>
    </xdr:from>
    <xdr:to>
      <xdr:col>85</xdr:col>
      <xdr:colOff>127000</xdr:colOff>
      <xdr:row>55</xdr:row>
      <xdr:rowOff>71193</xdr:rowOff>
    </xdr:to>
    <xdr:cxnSp macro="">
      <xdr:nvCxnSpPr>
        <xdr:cNvPr id="569" name="直線コネクタ 568"/>
        <xdr:cNvCxnSpPr/>
      </xdr:nvCxnSpPr>
      <xdr:spPr>
        <a:xfrm flipV="1">
          <a:off x="15481300" y="9374107"/>
          <a:ext cx="838200" cy="12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127430</xdr:rowOff>
    </xdr:from>
    <xdr:ext cx="534377" cy="259045"/>
    <xdr:sp macro="" textlink="">
      <xdr:nvSpPr>
        <xdr:cNvPr id="570" name="教育費平均値テキスト"/>
        <xdr:cNvSpPr txBox="1"/>
      </xdr:nvSpPr>
      <xdr:spPr>
        <a:xfrm>
          <a:off x="16370300" y="95571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149003</xdr:rowOff>
    </xdr:from>
    <xdr:to>
      <xdr:col>85</xdr:col>
      <xdr:colOff>177800</xdr:colOff>
      <xdr:row>56</xdr:row>
      <xdr:rowOff>79153</xdr:rowOff>
    </xdr:to>
    <xdr:sp macro="" textlink="">
      <xdr:nvSpPr>
        <xdr:cNvPr id="571" name="フローチャート: 判断 570"/>
        <xdr:cNvSpPr/>
      </xdr:nvSpPr>
      <xdr:spPr>
        <a:xfrm>
          <a:off x="162687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123026</xdr:rowOff>
    </xdr:from>
    <xdr:to>
      <xdr:col>81</xdr:col>
      <xdr:colOff>50800</xdr:colOff>
      <xdr:row>55</xdr:row>
      <xdr:rowOff>71193</xdr:rowOff>
    </xdr:to>
    <xdr:cxnSp macro="">
      <xdr:nvCxnSpPr>
        <xdr:cNvPr id="572" name="直線コネクタ 571"/>
        <xdr:cNvCxnSpPr/>
      </xdr:nvCxnSpPr>
      <xdr:spPr>
        <a:xfrm>
          <a:off x="14592300" y="8866976"/>
          <a:ext cx="889000" cy="63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1219</xdr:rowOff>
    </xdr:from>
    <xdr:to>
      <xdr:col>81</xdr:col>
      <xdr:colOff>101600</xdr:colOff>
      <xdr:row>56</xdr:row>
      <xdr:rowOff>102819</xdr:rowOff>
    </xdr:to>
    <xdr:sp macro="" textlink="">
      <xdr:nvSpPr>
        <xdr:cNvPr id="573" name="フローチャート: 判断 572"/>
        <xdr:cNvSpPr/>
      </xdr:nvSpPr>
      <xdr:spPr>
        <a:xfrm>
          <a:off x="15430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93946</xdr:rowOff>
    </xdr:from>
    <xdr:ext cx="534377" cy="259045"/>
    <xdr:sp macro="" textlink="">
      <xdr:nvSpPr>
        <xdr:cNvPr id="574" name="テキスト ボックス 573"/>
        <xdr:cNvSpPr txBox="1"/>
      </xdr:nvSpPr>
      <xdr:spPr>
        <a:xfrm>
          <a:off x="15214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123026</xdr:rowOff>
    </xdr:from>
    <xdr:to>
      <xdr:col>76</xdr:col>
      <xdr:colOff>114300</xdr:colOff>
      <xdr:row>55</xdr:row>
      <xdr:rowOff>22620</xdr:rowOff>
    </xdr:to>
    <xdr:cxnSp macro="">
      <xdr:nvCxnSpPr>
        <xdr:cNvPr id="575" name="直線コネクタ 574"/>
        <xdr:cNvCxnSpPr/>
      </xdr:nvCxnSpPr>
      <xdr:spPr>
        <a:xfrm flipV="1">
          <a:off x="13703300" y="8866976"/>
          <a:ext cx="889000" cy="58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160164</xdr:rowOff>
    </xdr:from>
    <xdr:to>
      <xdr:col>76</xdr:col>
      <xdr:colOff>165100</xdr:colOff>
      <xdr:row>56</xdr:row>
      <xdr:rowOff>90314</xdr:rowOff>
    </xdr:to>
    <xdr:sp macro="" textlink="">
      <xdr:nvSpPr>
        <xdr:cNvPr id="576" name="フローチャート: 判断 575"/>
        <xdr:cNvSpPr/>
      </xdr:nvSpPr>
      <xdr:spPr>
        <a:xfrm>
          <a:off x="14541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81441</xdr:rowOff>
    </xdr:from>
    <xdr:ext cx="534377" cy="259045"/>
    <xdr:sp macro="" textlink="">
      <xdr:nvSpPr>
        <xdr:cNvPr id="577" name="テキスト ボックス 576"/>
        <xdr:cNvSpPr txBox="1"/>
      </xdr:nvSpPr>
      <xdr:spPr>
        <a:xfrm>
          <a:off x="14325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22620</xdr:rowOff>
    </xdr:from>
    <xdr:to>
      <xdr:col>71</xdr:col>
      <xdr:colOff>177800</xdr:colOff>
      <xdr:row>55</xdr:row>
      <xdr:rowOff>97409</xdr:rowOff>
    </xdr:to>
    <xdr:cxnSp macro="">
      <xdr:nvCxnSpPr>
        <xdr:cNvPr id="578" name="直線コネクタ 577"/>
        <xdr:cNvCxnSpPr/>
      </xdr:nvCxnSpPr>
      <xdr:spPr>
        <a:xfrm flipV="1">
          <a:off x="12814300" y="9452370"/>
          <a:ext cx="8890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5466</xdr:rowOff>
    </xdr:from>
    <xdr:to>
      <xdr:col>72</xdr:col>
      <xdr:colOff>38100</xdr:colOff>
      <xdr:row>56</xdr:row>
      <xdr:rowOff>107066</xdr:rowOff>
    </xdr:to>
    <xdr:sp macro="" textlink="">
      <xdr:nvSpPr>
        <xdr:cNvPr id="579" name="フローチャート: 判断 578"/>
        <xdr:cNvSpPr/>
      </xdr:nvSpPr>
      <xdr:spPr>
        <a:xfrm>
          <a:off x="136525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98193</xdr:rowOff>
    </xdr:from>
    <xdr:ext cx="534377" cy="259045"/>
    <xdr:sp macro="" textlink="">
      <xdr:nvSpPr>
        <xdr:cNvPr id="580" name="テキスト ボックス 579"/>
        <xdr:cNvSpPr txBox="1"/>
      </xdr:nvSpPr>
      <xdr:spPr>
        <a:xfrm>
          <a:off x="13436111" y="96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7052</xdr:rowOff>
    </xdr:from>
    <xdr:to>
      <xdr:col>67</xdr:col>
      <xdr:colOff>101600</xdr:colOff>
      <xdr:row>56</xdr:row>
      <xdr:rowOff>108652</xdr:rowOff>
    </xdr:to>
    <xdr:sp macro="" textlink="">
      <xdr:nvSpPr>
        <xdr:cNvPr id="581" name="フローチャート: 判断 580"/>
        <xdr:cNvSpPr/>
      </xdr:nvSpPr>
      <xdr:spPr>
        <a:xfrm>
          <a:off x="12763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99779</xdr:rowOff>
    </xdr:from>
    <xdr:ext cx="534377" cy="259045"/>
    <xdr:sp macro="" textlink="">
      <xdr:nvSpPr>
        <xdr:cNvPr id="582" name="テキスト ボックス 581"/>
        <xdr:cNvSpPr txBox="1"/>
      </xdr:nvSpPr>
      <xdr:spPr>
        <a:xfrm>
          <a:off x="12547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65007</xdr:rowOff>
    </xdr:from>
    <xdr:to>
      <xdr:col>85</xdr:col>
      <xdr:colOff>177800</xdr:colOff>
      <xdr:row>54</xdr:row>
      <xdr:rowOff>166607</xdr:rowOff>
    </xdr:to>
    <xdr:sp macro="" textlink="">
      <xdr:nvSpPr>
        <xdr:cNvPr id="588" name="楕円 587"/>
        <xdr:cNvSpPr/>
      </xdr:nvSpPr>
      <xdr:spPr>
        <a:xfrm>
          <a:off x="16268700" y="93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87884</xdr:rowOff>
    </xdr:from>
    <xdr:ext cx="599010" cy="259045"/>
    <xdr:sp macro="" textlink="">
      <xdr:nvSpPr>
        <xdr:cNvPr id="589" name="教育費該当値テキスト"/>
        <xdr:cNvSpPr txBox="1"/>
      </xdr:nvSpPr>
      <xdr:spPr>
        <a:xfrm>
          <a:off x="16370300" y="917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20393</xdr:rowOff>
    </xdr:from>
    <xdr:to>
      <xdr:col>81</xdr:col>
      <xdr:colOff>101600</xdr:colOff>
      <xdr:row>55</xdr:row>
      <xdr:rowOff>121993</xdr:rowOff>
    </xdr:to>
    <xdr:sp macro="" textlink="">
      <xdr:nvSpPr>
        <xdr:cNvPr id="590" name="楕円 589"/>
        <xdr:cNvSpPr/>
      </xdr:nvSpPr>
      <xdr:spPr>
        <a:xfrm>
          <a:off x="15430500" y="9450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138520</xdr:rowOff>
    </xdr:from>
    <xdr:ext cx="599010" cy="259045"/>
    <xdr:sp macro="" textlink="">
      <xdr:nvSpPr>
        <xdr:cNvPr id="591" name="テキスト ボックス 590"/>
        <xdr:cNvSpPr txBox="1"/>
      </xdr:nvSpPr>
      <xdr:spPr>
        <a:xfrm>
          <a:off x="15181795" y="9225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72226</xdr:rowOff>
    </xdr:from>
    <xdr:to>
      <xdr:col>76</xdr:col>
      <xdr:colOff>165100</xdr:colOff>
      <xdr:row>52</xdr:row>
      <xdr:rowOff>2376</xdr:rowOff>
    </xdr:to>
    <xdr:sp macro="" textlink="">
      <xdr:nvSpPr>
        <xdr:cNvPr id="592" name="楕円 591"/>
        <xdr:cNvSpPr/>
      </xdr:nvSpPr>
      <xdr:spPr>
        <a:xfrm>
          <a:off x="14541500" y="881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18903</xdr:rowOff>
    </xdr:from>
    <xdr:ext cx="599010" cy="259045"/>
    <xdr:sp macro="" textlink="">
      <xdr:nvSpPr>
        <xdr:cNvPr id="593" name="テキスト ボックス 592"/>
        <xdr:cNvSpPr txBox="1"/>
      </xdr:nvSpPr>
      <xdr:spPr>
        <a:xfrm>
          <a:off x="14292795" y="859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143270</xdr:rowOff>
    </xdr:from>
    <xdr:to>
      <xdr:col>72</xdr:col>
      <xdr:colOff>38100</xdr:colOff>
      <xdr:row>55</xdr:row>
      <xdr:rowOff>73420</xdr:rowOff>
    </xdr:to>
    <xdr:sp macro="" textlink="">
      <xdr:nvSpPr>
        <xdr:cNvPr id="594" name="楕円 593"/>
        <xdr:cNvSpPr/>
      </xdr:nvSpPr>
      <xdr:spPr>
        <a:xfrm>
          <a:off x="13652500" y="9401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89947</xdr:rowOff>
    </xdr:from>
    <xdr:ext cx="599010" cy="259045"/>
    <xdr:sp macro="" textlink="">
      <xdr:nvSpPr>
        <xdr:cNvPr id="595" name="テキスト ボックス 594"/>
        <xdr:cNvSpPr txBox="1"/>
      </xdr:nvSpPr>
      <xdr:spPr>
        <a:xfrm>
          <a:off x="13403795" y="9176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46609</xdr:rowOff>
    </xdr:from>
    <xdr:to>
      <xdr:col>67</xdr:col>
      <xdr:colOff>101600</xdr:colOff>
      <xdr:row>55</xdr:row>
      <xdr:rowOff>148209</xdr:rowOff>
    </xdr:to>
    <xdr:sp macro="" textlink="">
      <xdr:nvSpPr>
        <xdr:cNvPr id="596" name="楕円 595"/>
        <xdr:cNvSpPr/>
      </xdr:nvSpPr>
      <xdr:spPr>
        <a:xfrm>
          <a:off x="12763500" y="947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164736</xdr:rowOff>
    </xdr:from>
    <xdr:ext cx="599010" cy="259045"/>
    <xdr:sp macro="" textlink="">
      <xdr:nvSpPr>
        <xdr:cNvPr id="597" name="テキスト ボックス 596"/>
        <xdr:cNvSpPr txBox="1"/>
      </xdr:nvSpPr>
      <xdr:spPr>
        <a:xfrm>
          <a:off x="12514795" y="9251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3" name="直線コネクタ 622"/>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6"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27" name="直線コネクタ 626"/>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29"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0" name="フローチャート: 判断 629"/>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2" name="フローチャート: 判断 631"/>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3" name="テキスト ボックス 632"/>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91363</xdr:rowOff>
    </xdr:from>
    <xdr:to>
      <xdr:col>76</xdr:col>
      <xdr:colOff>114300</xdr:colOff>
      <xdr:row>79</xdr:row>
      <xdr:rowOff>98879</xdr:rowOff>
    </xdr:to>
    <xdr:cxnSp macro="">
      <xdr:nvCxnSpPr>
        <xdr:cNvPr id="634" name="直線コネクタ 633"/>
        <xdr:cNvCxnSpPr/>
      </xdr:nvCxnSpPr>
      <xdr:spPr>
        <a:xfrm>
          <a:off x="13703300" y="13635913"/>
          <a:ext cx="8890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5" name="フローチャート: 判断 634"/>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114709</xdr:rowOff>
    </xdr:from>
    <xdr:ext cx="534377" cy="259045"/>
    <xdr:sp macro="" textlink="">
      <xdr:nvSpPr>
        <xdr:cNvPr id="636" name="テキスト ボックス 635"/>
        <xdr:cNvSpPr txBox="1"/>
      </xdr:nvSpPr>
      <xdr:spPr>
        <a:xfrm>
          <a:off x="14325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91363</xdr:rowOff>
    </xdr:from>
    <xdr:to>
      <xdr:col>71</xdr:col>
      <xdr:colOff>177800</xdr:colOff>
      <xdr:row>79</xdr:row>
      <xdr:rowOff>98879</xdr:rowOff>
    </xdr:to>
    <xdr:cxnSp macro="">
      <xdr:nvCxnSpPr>
        <xdr:cNvPr id="637" name="直線コネクタ 636"/>
        <xdr:cNvCxnSpPr/>
      </xdr:nvCxnSpPr>
      <xdr:spPr>
        <a:xfrm flipV="1">
          <a:off x="12814300" y="13635913"/>
          <a:ext cx="889000" cy="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38" name="フローチャート: 判断 637"/>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124944</xdr:rowOff>
    </xdr:from>
    <xdr:ext cx="534377" cy="259045"/>
    <xdr:sp macro="" textlink="">
      <xdr:nvSpPr>
        <xdr:cNvPr id="639" name="テキスト ボックス 638"/>
        <xdr:cNvSpPr txBox="1"/>
      </xdr:nvSpPr>
      <xdr:spPr>
        <a:xfrm>
          <a:off x="13436111" y="1332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0" name="フローチャート: 判断 639"/>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1" name="テキスト ボックス 640"/>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48" name="災害復旧費該当値テキスト"/>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0" name="テキスト ボックス 649"/>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40563</xdr:rowOff>
    </xdr:from>
    <xdr:to>
      <xdr:col>72</xdr:col>
      <xdr:colOff>38100</xdr:colOff>
      <xdr:row>79</xdr:row>
      <xdr:rowOff>142163</xdr:rowOff>
    </xdr:to>
    <xdr:sp macro="" textlink="">
      <xdr:nvSpPr>
        <xdr:cNvPr id="653" name="楕円 652"/>
        <xdr:cNvSpPr/>
      </xdr:nvSpPr>
      <xdr:spPr>
        <a:xfrm>
          <a:off x="13652500" y="1358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133290</xdr:rowOff>
    </xdr:from>
    <xdr:ext cx="469744" cy="259045"/>
    <xdr:sp macro="" textlink="">
      <xdr:nvSpPr>
        <xdr:cNvPr id="654" name="テキスト ボックス 653"/>
        <xdr:cNvSpPr txBox="1"/>
      </xdr:nvSpPr>
      <xdr:spPr>
        <a:xfrm>
          <a:off x="13468428" y="13677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78" name="直線コネクタ 677"/>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79"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0" name="直線コネクタ 679"/>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1"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2" name="直線コネクタ 681"/>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124800</xdr:rowOff>
    </xdr:from>
    <xdr:to>
      <xdr:col>85</xdr:col>
      <xdr:colOff>127000</xdr:colOff>
      <xdr:row>94</xdr:row>
      <xdr:rowOff>145301</xdr:rowOff>
    </xdr:to>
    <xdr:cxnSp macro="">
      <xdr:nvCxnSpPr>
        <xdr:cNvPr id="683" name="直線コネクタ 682"/>
        <xdr:cNvCxnSpPr/>
      </xdr:nvCxnSpPr>
      <xdr:spPr>
        <a:xfrm flipV="1">
          <a:off x="15481300" y="16241100"/>
          <a:ext cx="838200" cy="2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4"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5" name="フローチャート: 判断 684"/>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139055</xdr:rowOff>
    </xdr:from>
    <xdr:to>
      <xdr:col>81</xdr:col>
      <xdr:colOff>50800</xdr:colOff>
      <xdr:row>94</xdr:row>
      <xdr:rowOff>145301</xdr:rowOff>
    </xdr:to>
    <xdr:cxnSp macro="">
      <xdr:nvCxnSpPr>
        <xdr:cNvPr id="686" name="直線コネクタ 685"/>
        <xdr:cNvCxnSpPr/>
      </xdr:nvCxnSpPr>
      <xdr:spPr>
        <a:xfrm>
          <a:off x="14592300" y="16255355"/>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87" name="フローチャート: 判断 686"/>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88" name="テキスト ボックス 687"/>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139055</xdr:rowOff>
    </xdr:from>
    <xdr:to>
      <xdr:col>76</xdr:col>
      <xdr:colOff>114300</xdr:colOff>
      <xdr:row>94</xdr:row>
      <xdr:rowOff>149444</xdr:rowOff>
    </xdr:to>
    <xdr:cxnSp macro="">
      <xdr:nvCxnSpPr>
        <xdr:cNvPr id="689" name="直線コネクタ 688"/>
        <xdr:cNvCxnSpPr/>
      </xdr:nvCxnSpPr>
      <xdr:spPr>
        <a:xfrm flipV="1">
          <a:off x="13703300" y="16255355"/>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0" name="フローチャート: 判断 689"/>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26407</xdr:rowOff>
    </xdr:from>
    <xdr:ext cx="599010" cy="259045"/>
    <xdr:sp macro="" textlink="">
      <xdr:nvSpPr>
        <xdr:cNvPr id="691" name="テキスト ボックス 690"/>
        <xdr:cNvSpPr txBox="1"/>
      </xdr:nvSpPr>
      <xdr:spPr>
        <a:xfrm>
          <a:off x="14292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149444</xdr:rowOff>
    </xdr:from>
    <xdr:to>
      <xdr:col>71</xdr:col>
      <xdr:colOff>177800</xdr:colOff>
      <xdr:row>95</xdr:row>
      <xdr:rowOff>21879</xdr:rowOff>
    </xdr:to>
    <xdr:cxnSp macro="">
      <xdr:nvCxnSpPr>
        <xdr:cNvPr id="692" name="直線コネクタ 691"/>
        <xdr:cNvCxnSpPr/>
      </xdr:nvCxnSpPr>
      <xdr:spPr>
        <a:xfrm flipV="1">
          <a:off x="12814300" y="16265744"/>
          <a:ext cx="889000" cy="4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3" name="フローチャート: 判断 692"/>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46521</xdr:rowOff>
    </xdr:from>
    <xdr:ext cx="599010" cy="259045"/>
    <xdr:sp macro="" textlink="">
      <xdr:nvSpPr>
        <xdr:cNvPr id="694" name="テキスト ボックス 693"/>
        <xdr:cNvSpPr txBox="1"/>
      </xdr:nvSpPr>
      <xdr:spPr>
        <a:xfrm>
          <a:off x="13403795" y="1650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5" name="フローチャート: 判断 694"/>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43584</xdr:rowOff>
    </xdr:from>
    <xdr:ext cx="599010" cy="259045"/>
    <xdr:sp macro="" textlink="">
      <xdr:nvSpPr>
        <xdr:cNvPr id="696" name="テキスト ボックス 695"/>
        <xdr:cNvSpPr txBox="1"/>
      </xdr:nvSpPr>
      <xdr:spPr>
        <a:xfrm>
          <a:off x="12514795"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74000</xdr:rowOff>
    </xdr:from>
    <xdr:to>
      <xdr:col>85</xdr:col>
      <xdr:colOff>177800</xdr:colOff>
      <xdr:row>95</xdr:row>
      <xdr:rowOff>4150</xdr:rowOff>
    </xdr:to>
    <xdr:sp macro="" textlink="">
      <xdr:nvSpPr>
        <xdr:cNvPr id="702" name="楕円 701"/>
        <xdr:cNvSpPr/>
      </xdr:nvSpPr>
      <xdr:spPr>
        <a:xfrm>
          <a:off x="16268700" y="1619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96877</xdr:rowOff>
    </xdr:from>
    <xdr:ext cx="599010" cy="259045"/>
    <xdr:sp macro="" textlink="">
      <xdr:nvSpPr>
        <xdr:cNvPr id="703" name="公債費該当値テキスト"/>
        <xdr:cNvSpPr txBox="1"/>
      </xdr:nvSpPr>
      <xdr:spPr>
        <a:xfrm>
          <a:off x="16370300" y="16041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94501</xdr:rowOff>
    </xdr:from>
    <xdr:to>
      <xdr:col>81</xdr:col>
      <xdr:colOff>101600</xdr:colOff>
      <xdr:row>95</xdr:row>
      <xdr:rowOff>24651</xdr:rowOff>
    </xdr:to>
    <xdr:sp macro="" textlink="">
      <xdr:nvSpPr>
        <xdr:cNvPr id="704" name="楕円 703"/>
        <xdr:cNvSpPr/>
      </xdr:nvSpPr>
      <xdr:spPr>
        <a:xfrm>
          <a:off x="15430500" y="162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41178</xdr:rowOff>
    </xdr:from>
    <xdr:ext cx="599010" cy="259045"/>
    <xdr:sp macro="" textlink="">
      <xdr:nvSpPr>
        <xdr:cNvPr id="705" name="テキスト ボックス 704"/>
        <xdr:cNvSpPr txBox="1"/>
      </xdr:nvSpPr>
      <xdr:spPr>
        <a:xfrm>
          <a:off x="15181795" y="1598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88255</xdr:rowOff>
    </xdr:from>
    <xdr:to>
      <xdr:col>76</xdr:col>
      <xdr:colOff>165100</xdr:colOff>
      <xdr:row>95</xdr:row>
      <xdr:rowOff>18405</xdr:rowOff>
    </xdr:to>
    <xdr:sp macro="" textlink="">
      <xdr:nvSpPr>
        <xdr:cNvPr id="706" name="楕円 705"/>
        <xdr:cNvSpPr/>
      </xdr:nvSpPr>
      <xdr:spPr>
        <a:xfrm>
          <a:off x="14541500" y="1620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34932</xdr:rowOff>
    </xdr:from>
    <xdr:ext cx="599010" cy="259045"/>
    <xdr:sp macro="" textlink="">
      <xdr:nvSpPr>
        <xdr:cNvPr id="707" name="テキスト ボックス 706"/>
        <xdr:cNvSpPr txBox="1"/>
      </xdr:nvSpPr>
      <xdr:spPr>
        <a:xfrm>
          <a:off x="14292795" y="1597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98644</xdr:rowOff>
    </xdr:from>
    <xdr:to>
      <xdr:col>72</xdr:col>
      <xdr:colOff>38100</xdr:colOff>
      <xdr:row>95</xdr:row>
      <xdr:rowOff>28794</xdr:rowOff>
    </xdr:to>
    <xdr:sp macro="" textlink="">
      <xdr:nvSpPr>
        <xdr:cNvPr id="708" name="楕円 707"/>
        <xdr:cNvSpPr/>
      </xdr:nvSpPr>
      <xdr:spPr>
        <a:xfrm>
          <a:off x="13652500" y="16214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45321</xdr:rowOff>
    </xdr:from>
    <xdr:ext cx="599010" cy="259045"/>
    <xdr:sp macro="" textlink="">
      <xdr:nvSpPr>
        <xdr:cNvPr id="709" name="テキスト ボックス 708"/>
        <xdr:cNvSpPr txBox="1"/>
      </xdr:nvSpPr>
      <xdr:spPr>
        <a:xfrm>
          <a:off x="13403795" y="1599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142529</xdr:rowOff>
    </xdr:from>
    <xdr:to>
      <xdr:col>67</xdr:col>
      <xdr:colOff>101600</xdr:colOff>
      <xdr:row>95</xdr:row>
      <xdr:rowOff>72679</xdr:rowOff>
    </xdr:to>
    <xdr:sp macro="" textlink="">
      <xdr:nvSpPr>
        <xdr:cNvPr id="710" name="楕円 709"/>
        <xdr:cNvSpPr/>
      </xdr:nvSpPr>
      <xdr:spPr>
        <a:xfrm>
          <a:off x="12763500" y="1625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89206</xdr:rowOff>
    </xdr:from>
    <xdr:ext cx="599010" cy="259045"/>
    <xdr:sp macro="" textlink="">
      <xdr:nvSpPr>
        <xdr:cNvPr id="711" name="テキスト ボックス 710"/>
        <xdr:cNvSpPr txBox="1"/>
      </xdr:nvSpPr>
      <xdr:spPr>
        <a:xfrm>
          <a:off x="12514795" y="1603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3" name="直線コネクタ 732"/>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4"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6"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37" name="直線コネクタ 736"/>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39"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0" name="フローチャート: 判断 739"/>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2" name="フローチャート: 判断 741"/>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3" name="テキスト ボックス 742"/>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5" name="フローチャート: 判断 744"/>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6" name="テキスト ボックス 745"/>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48" name="フローチャート: 判断 747"/>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49" name="テキスト ボックス 748"/>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0" name="フローチャート: 判断 749"/>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1" name="テキスト ボックス 750"/>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58"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総務費及び消防費は、新庁舎、避難施設関連工事により前年度と比較し高くなっており、令和２年度までは高水準が続くと思われる。</a:t>
          </a:r>
        </a:p>
        <a:p>
          <a:r>
            <a:rPr kumimoji="1" lang="ja-JP" altLang="en-US" sz="1300">
              <a:latin typeface="ＭＳ Ｐゴシック" panose="020B0600070205080204" pitchFamily="50" charset="-128"/>
              <a:ea typeface="ＭＳ Ｐゴシック" panose="020B0600070205080204" pitchFamily="50" charset="-128"/>
            </a:rPr>
            <a:t>土木費は、住民一人当たり２５２，３７２千円と類似団体内で最も高くなっている。これは公営住宅建設工事によるもので、老朽化により年次計画で建替・改修工事を予定しており、当面は高水準が続くと思われる。</a:t>
          </a: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１７９，５１４円となっている。これは本町の基幹産業である酪農と漁業の振興と発展に基づくものであり、酪農については草地整備事業や新規就農者対策事業を、漁業については漁港整備事業や港湾整備事業を重点的に取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実質収支額は、この５年間は安定した黒字決算となっている。</a:t>
          </a:r>
        </a:p>
        <a:p>
          <a:r>
            <a:rPr kumimoji="1" lang="ja-JP" altLang="en-US" sz="1200">
              <a:latin typeface="ＭＳ ゴシック" pitchFamily="49" charset="-128"/>
              <a:ea typeface="ＭＳ ゴシック" pitchFamily="49" charset="-128"/>
            </a:rPr>
            <a:t>　これについては厳しい財政状況に鑑み、人件費や物件費等の歳出削減の取組みを実施したことによるもので、今後も継続して取り組むものである。</a:t>
          </a:r>
        </a:p>
        <a:p>
          <a:r>
            <a:rPr kumimoji="1" lang="ja-JP" altLang="en-US" sz="1200">
              <a:latin typeface="ＭＳ ゴシック" pitchFamily="49" charset="-128"/>
              <a:ea typeface="ＭＳ ゴシック" pitchFamily="49" charset="-128"/>
            </a:rPr>
            <a:t>　実質単年収支は、平成２９年度はマイナスで推移した。これは、財政調整基金残高の大部分を平成３０年度より開始される新庁舎建設の財源とするために新設した基金に積み替えたことが要因である。</a:t>
          </a:r>
        </a:p>
        <a:p>
          <a:r>
            <a:rPr kumimoji="1" lang="ja-JP" altLang="en-US" sz="1200">
              <a:latin typeface="ＭＳ ゴシック" pitchFamily="49" charset="-128"/>
              <a:ea typeface="ＭＳ ゴシック" pitchFamily="49" charset="-128"/>
            </a:rPr>
            <a:t>　新庁舎建設事業の完了後は健全な財政運営のため、経費削減等を徹底し、再度積立てをするものである。</a:t>
          </a: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北海道浜中町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一般会計、各特別会計及び水道事業会計の全ての会計において黒字となっている。今後についても、これまでと同様に黒字決算となるよう財政の健全化に努めるものである。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6001;&#25919;&#35506;/&#36001;&#25919;&#20418;/zaisei02/&#12487;&#12473;&#12463;&#12488;&#12483;&#12503;/&#20803;D&#12489;&#12521;&#12452;&#12502;/&#36001;&#25919;&#29366;&#27841;&#36039;&#26009;&#38598;/&#12304;&#36001;&#25919;&#29366;&#27841;&#36039;&#26009;&#38598;&#12305;_016632_&#27996;&#20013;&#30010;_2019/&#12304;&#36001;&#25919;&#29366;&#27841;&#36039;&#26009;&#38598;&#12305;_016632_&#27996;&#20013;&#30010;_2019_20210922DL/&#12304;&#36001;&#25919;&#29366;&#27841;&#36039;&#26009;&#38598;&#12305;_016632_&#27996;&#20013;&#30010;_2019(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cell r="BP51">
            <v>59.5</v>
          </cell>
          <cell r="BX51">
            <v>45.6</v>
          </cell>
          <cell r="CF51">
            <v>43.8</v>
          </cell>
          <cell r="CN51">
            <v>28.9</v>
          </cell>
          <cell r="CV51">
            <v>53.3</v>
          </cell>
        </row>
        <row r="53">
          <cell r="BP53">
            <v>64.400000000000006</v>
          </cell>
          <cell r="BX53">
            <v>66.2</v>
          </cell>
          <cell r="CF53">
            <v>67.5</v>
          </cell>
          <cell r="CN53">
            <v>69.400000000000006</v>
          </cell>
          <cell r="CV53">
            <v>70.5</v>
          </cell>
        </row>
        <row r="55">
          <cell r="AN55" t="str">
            <v>類似団体内平均値</v>
          </cell>
          <cell r="BP55">
            <v>0</v>
          </cell>
          <cell r="BX55">
            <v>0</v>
          </cell>
          <cell r="CF55">
            <v>0</v>
          </cell>
          <cell r="CN55">
            <v>0</v>
          </cell>
          <cell r="CV55">
            <v>0</v>
          </cell>
        </row>
        <row r="57">
          <cell r="BP57">
            <v>55.3</v>
          </cell>
          <cell r="BX57">
            <v>56.3</v>
          </cell>
          <cell r="CF57">
            <v>58.3</v>
          </cell>
          <cell r="CN57">
            <v>60.2</v>
          </cell>
          <cell r="CV57">
            <v>59.9</v>
          </cell>
        </row>
        <row r="72">
          <cell r="BP72" t="str">
            <v>H27</v>
          </cell>
          <cell r="BX72" t="str">
            <v>H28</v>
          </cell>
          <cell r="CF72" t="str">
            <v>H29</v>
          </cell>
          <cell r="CN72" t="str">
            <v>H30</v>
          </cell>
          <cell r="CV72" t="str">
            <v>R01</v>
          </cell>
        </row>
        <row r="73">
          <cell r="AN73" t="str">
            <v>当該団体値</v>
          </cell>
          <cell r="BP73">
            <v>59.5</v>
          </cell>
          <cell r="BX73">
            <v>45.6</v>
          </cell>
          <cell r="CF73">
            <v>43.8</v>
          </cell>
          <cell r="CN73">
            <v>28.9</v>
          </cell>
          <cell r="CV73">
            <v>53.3</v>
          </cell>
        </row>
        <row r="75">
          <cell r="BP75">
            <v>10</v>
          </cell>
          <cell r="BX75">
            <v>10.1</v>
          </cell>
          <cell r="CF75">
            <v>10.7</v>
          </cell>
          <cell r="CN75">
            <v>10.9</v>
          </cell>
          <cell r="CV75">
            <v>10.9</v>
          </cell>
        </row>
        <row r="77">
          <cell r="AN77" t="str">
            <v>類似団体内平均値</v>
          </cell>
          <cell r="BP77">
            <v>0</v>
          </cell>
          <cell r="BX77">
            <v>0</v>
          </cell>
          <cell r="CF77">
            <v>0</v>
          </cell>
          <cell r="CN77">
            <v>0</v>
          </cell>
          <cell r="CV77">
            <v>0</v>
          </cell>
        </row>
        <row r="79">
          <cell r="BP79">
            <v>8.6</v>
          </cell>
          <cell r="BX79">
            <v>8.5</v>
          </cell>
          <cell r="CF79">
            <v>8.5</v>
          </cell>
          <cell r="CN79">
            <v>8.6</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10119825</v>
      </c>
      <c r="BO4" s="393"/>
      <c r="BP4" s="393"/>
      <c r="BQ4" s="393"/>
      <c r="BR4" s="393"/>
      <c r="BS4" s="393"/>
      <c r="BT4" s="393"/>
      <c r="BU4" s="394"/>
      <c r="BV4" s="392">
        <v>7816928</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2.6</v>
      </c>
      <c r="CU4" s="399"/>
      <c r="CV4" s="399"/>
      <c r="CW4" s="399"/>
      <c r="CX4" s="399"/>
      <c r="CY4" s="399"/>
      <c r="CZ4" s="399"/>
      <c r="DA4" s="400"/>
      <c r="DB4" s="398">
        <v>2.7</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10010288</v>
      </c>
      <c r="BO5" s="430"/>
      <c r="BP5" s="430"/>
      <c r="BQ5" s="430"/>
      <c r="BR5" s="430"/>
      <c r="BS5" s="430"/>
      <c r="BT5" s="430"/>
      <c r="BU5" s="431"/>
      <c r="BV5" s="429">
        <v>7704151</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83.5</v>
      </c>
      <c r="CU5" s="427"/>
      <c r="CV5" s="427"/>
      <c r="CW5" s="427"/>
      <c r="CX5" s="427"/>
      <c r="CY5" s="427"/>
      <c r="CZ5" s="427"/>
      <c r="DA5" s="428"/>
      <c r="DB5" s="426">
        <v>82.5</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109537</v>
      </c>
      <c r="BO6" s="430"/>
      <c r="BP6" s="430"/>
      <c r="BQ6" s="430"/>
      <c r="BR6" s="430"/>
      <c r="BS6" s="430"/>
      <c r="BT6" s="430"/>
      <c r="BU6" s="431"/>
      <c r="BV6" s="429">
        <v>112777</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85.9</v>
      </c>
      <c r="CU6" s="467"/>
      <c r="CV6" s="467"/>
      <c r="CW6" s="467"/>
      <c r="CX6" s="467"/>
      <c r="CY6" s="467"/>
      <c r="CZ6" s="467"/>
      <c r="DA6" s="468"/>
      <c r="DB6" s="466">
        <v>85.8</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94</v>
      </c>
      <c r="AV7" s="462"/>
      <c r="AW7" s="462"/>
      <c r="AX7" s="462"/>
      <c r="AY7" s="463" t="s">
        <v>105</v>
      </c>
      <c r="AZ7" s="464"/>
      <c r="BA7" s="464"/>
      <c r="BB7" s="464"/>
      <c r="BC7" s="464"/>
      <c r="BD7" s="464"/>
      <c r="BE7" s="464"/>
      <c r="BF7" s="464"/>
      <c r="BG7" s="464"/>
      <c r="BH7" s="464"/>
      <c r="BI7" s="464"/>
      <c r="BJ7" s="464"/>
      <c r="BK7" s="464"/>
      <c r="BL7" s="464"/>
      <c r="BM7" s="465"/>
      <c r="BN7" s="429">
        <v>701</v>
      </c>
      <c r="BO7" s="430"/>
      <c r="BP7" s="430"/>
      <c r="BQ7" s="430"/>
      <c r="BR7" s="430"/>
      <c r="BS7" s="430"/>
      <c r="BT7" s="430"/>
      <c r="BU7" s="431"/>
      <c r="BV7" s="429">
        <v>0</v>
      </c>
      <c r="BW7" s="430"/>
      <c r="BX7" s="430"/>
      <c r="BY7" s="430"/>
      <c r="BZ7" s="430"/>
      <c r="CA7" s="430"/>
      <c r="CB7" s="430"/>
      <c r="CC7" s="431"/>
      <c r="CD7" s="432" t="s">
        <v>106</v>
      </c>
      <c r="CE7" s="433"/>
      <c r="CF7" s="433"/>
      <c r="CG7" s="433"/>
      <c r="CH7" s="433"/>
      <c r="CI7" s="433"/>
      <c r="CJ7" s="433"/>
      <c r="CK7" s="433"/>
      <c r="CL7" s="433"/>
      <c r="CM7" s="433"/>
      <c r="CN7" s="433"/>
      <c r="CO7" s="433"/>
      <c r="CP7" s="433"/>
      <c r="CQ7" s="433"/>
      <c r="CR7" s="433"/>
      <c r="CS7" s="434"/>
      <c r="CT7" s="429">
        <v>4120786</v>
      </c>
      <c r="CU7" s="430"/>
      <c r="CV7" s="430"/>
      <c r="CW7" s="430"/>
      <c r="CX7" s="430"/>
      <c r="CY7" s="430"/>
      <c r="CZ7" s="430"/>
      <c r="DA7" s="431"/>
      <c r="DB7" s="429">
        <v>4109230</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107</v>
      </c>
      <c r="AN8" s="459"/>
      <c r="AO8" s="459"/>
      <c r="AP8" s="459"/>
      <c r="AQ8" s="459"/>
      <c r="AR8" s="459"/>
      <c r="AS8" s="459"/>
      <c r="AT8" s="460"/>
      <c r="AU8" s="461" t="s">
        <v>94</v>
      </c>
      <c r="AV8" s="462"/>
      <c r="AW8" s="462"/>
      <c r="AX8" s="462"/>
      <c r="AY8" s="463" t="s">
        <v>108</v>
      </c>
      <c r="AZ8" s="464"/>
      <c r="BA8" s="464"/>
      <c r="BB8" s="464"/>
      <c r="BC8" s="464"/>
      <c r="BD8" s="464"/>
      <c r="BE8" s="464"/>
      <c r="BF8" s="464"/>
      <c r="BG8" s="464"/>
      <c r="BH8" s="464"/>
      <c r="BI8" s="464"/>
      <c r="BJ8" s="464"/>
      <c r="BK8" s="464"/>
      <c r="BL8" s="464"/>
      <c r="BM8" s="465"/>
      <c r="BN8" s="429">
        <v>108836</v>
      </c>
      <c r="BO8" s="430"/>
      <c r="BP8" s="430"/>
      <c r="BQ8" s="430"/>
      <c r="BR8" s="430"/>
      <c r="BS8" s="430"/>
      <c r="BT8" s="430"/>
      <c r="BU8" s="431"/>
      <c r="BV8" s="429">
        <v>112777</v>
      </c>
      <c r="BW8" s="430"/>
      <c r="BX8" s="430"/>
      <c r="BY8" s="430"/>
      <c r="BZ8" s="430"/>
      <c r="CA8" s="430"/>
      <c r="CB8" s="430"/>
      <c r="CC8" s="431"/>
      <c r="CD8" s="432" t="s">
        <v>109</v>
      </c>
      <c r="CE8" s="433"/>
      <c r="CF8" s="433"/>
      <c r="CG8" s="433"/>
      <c r="CH8" s="433"/>
      <c r="CI8" s="433"/>
      <c r="CJ8" s="433"/>
      <c r="CK8" s="433"/>
      <c r="CL8" s="433"/>
      <c r="CM8" s="433"/>
      <c r="CN8" s="433"/>
      <c r="CO8" s="433"/>
      <c r="CP8" s="433"/>
      <c r="CQ8" s="433"/>
      <c r="CR8" s="433"/>
      <c r="CS8" s="434"/>
      <c r="CT8" s="469">
        <v>0.22</v>
      </c>
      <c r="CU8" s="470"/>
      <c r="CV8" s="470"/>
      <c r="CW8" s="470"/>
      <c r="CX8" s="470"/>
      <c r="CY8" s="470"/>
      <c r="CZ8" s="470"/>
      <c r="DA8" s="471"/>
      <c r="DB8" s="469">
        <v>0.21</v>
      </c>
      <c r="DC8" s="470"/>
      <c r="DD8" s="470"/>
      <c r="DE8" s="470"/>
      <c r="DF8" s="470"/>
      <c r="DG8" s="470"/>
      <c r="DH8" s="470"/>
      <c r="DI8" s="471"/>
      <c r="DJ8" s="186"/>
      <c r="DK8" s="186"/>
      <c r="DL8" s="186"/>
      <c r="DM8" s="186"/>
      <c r="DN8" s="186"/>
      <c r="DO8" s="186"/>
    </row>
    <row r="9" spans="1:119" ht="18.75" customHeight="1" thickBot="1" x14ac:dyDescent="0.2">
      <c r="A9" s="187"/>
      <c r="B9" s="423" t="s">
        <v>110</v>
      </c>
      <c r="C9" s="424"/>
      <c r="D9" s="424"/>
      <c r="E9" s="424"/>
      <c r="F9" s="424"/>
      <c r="G9" s="424"/>
      <c r="H9" s="424"/>
      <c r="I9" s="424"/>
      <c r="J9" s="424"/>
      <c r="K9" s="472"/>
      <c r="L9" s="473" t="s">
        <v>111</v>
      </c>
      <c r="M9" s="474"/>
      <c r="N9" s="474"/>
      <c r="O9" s="474"/>
      <c r="P9" s="474"/>
      <c r="Q9" s="475"/>
      <c r="R9" s="476">
        <v>6061</v>
      </c>
      <c r="S9" s="477"/>
      <c r="T9" s="477"/>
      <c r="U9" s="477"/>
      <c r="V9" s="478"/>
      <c r="W9" s="386" t="s">
        <v>112</v>
      </c>
      <c r="X9" s="387"/>
      <c r="Y9" s="387"/>
      <c r="Z9" s="387"/>
      <c r="AA9" s="387"/>
      <c r="AB9" s="387"/>
      <c r="AC9" s="387"/>
      <c r="AD9" s="387"/>
      <c r="AE9" s="387"/>
      <c r="AF9" s="387"/>
      <c r="AG9" s="387"/>
      <c r="AH9" s="387"/>
      <c r="AI9" s="387"/>
      <c r="AJ9" s="387"/>
      <c r="AK9" s="387"/>
      <c r="AL9" s="388"/>
      <c r="AM9" s="458" t="s">
        <v>113</v>
      </c>
      <c r="AN9" s="459"/>
      <c r="AO9" s="459"/>
      <c r="AP9" s="459"/>
      <c r="AQ9" s="459"/>
      <c r="AR9" s="459"/>
      <c r="AS9" s="459"/>
      <c r="AT9" s="460"/>
      <c r="AU9" s="461" t="s">
        <v>94</v>
      </c>
      <c r="AV9" s="462"/>
      <c r="AW9" s="462"/>
      <c r="AX9" s="462"/>
      <c r="AY9" s="463" t="s">
        <v>114</v>
      </c>
      <c r="AZ9" s="464"/>
      <c r="BA9" s="464"/>
      <c r="BB9" s="464"/>
      <c r="BC9" s="464"/>
      <c r="BD9" s="464"/>
      <c r="BE9" s="464"/>
      <c r="BF9" s="464"/>
      <c r="BG9" s="464"/>
      <c r="BH9" s="464"/>
      <c r="BI9" s="464"/>
      <c r="BJ9" s="464"/>
      <c r="BK9" s="464"/>
      <c r="BL9" s="464"/>
      <c r="BM9" s="465"/>
      <c r="BN9" s="429">
        <v>-3941</v>
      </c>
      <c r="BO9" s="430"/>
      <c r="BP9" s="430"/>
      <c r="BQ9" s="430"/>
      <c r="BR9" s="430"/>
      <c r="BS9" s="430"/>
      <c r="BT9" s="430"/>
      <c r="BU9" s="431"/>
      <c r="BV9" s="429">
        <v>19828</v>
      </c>
      <c r="BW9" s="430"/>
      <c r="BX9" s="430"/>
      <c r="BY9" s="430"/>
      <c r="BZ9" s="430"/>
      <c r="CA9" s="430"/>
      <c r="CB9" s="430"/>
      <c r="CC9" s="431"/>
      <c r="CD9" s="432" t="s">
        <v>115</v>
      </c>
      <c r="CE9" s="433"/>
      <c r="CF9" s="433"/>
      <c r="CG9" s="433"/>
      <c r="CH9" s="433"/>
      <c r="CI9" s="433"/>
      <c r="CJ9" s="433"/>
      <c r="CK9" s="433"/>
      <c r="CL9" s="433"/>
      <c r="CM9" s="433"/>
      <c r="CN9" s="433"/>
      <c r="CO9" s="433"/>
      <c r="CP9" s="433"/>
      <c r="CQ9" s="433"/>
      <c r="CR9" s="433"/>
      <c r="CS9" s="434"/>
      <c r="CT9" s="426">
        <v>16.7</v>
      </c>
      <c r="CU9" s="427"/>
      <c r="CV9" s="427"/>
      <c r="CW9" s="427"/>
      <c r="CX9" s="427"/>
      <c r="CY9" s="427"/>
      <c r="CZ9" s="427"/>
      <c r="DA9" s="428"/>
      <c r="DB9" s="426">
        <v>17.399999999999999</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116</v>
      </c>
      <c r="M10" s="459"/>
      <c r="N10" s="459"/>
      <c r="O10" s="459"/>
      <c r="P10" s="459"/>
      <c r="Q10" s="460"/>
      <c r="R10" s="480">
        <v>6511</v>
      </c>
      <c r="S10" s="481"/>
      <c r="T10" s="481"/>
      <c r="U10" s="481"/>
      <c r="V10" s="482"/>
      <c r="W10" s="417"/>
      <c r="X10" s="418"/>
      <c r="Y10" s="418"/>
      <c r="Z10" s="418"/>
      <c r="AA10" s="418"/>
      <c r="AB10" s="418"/>
      <c r="AC10" s="418"/>
      <c r="AD10" s="418"/>
      <c r="AE10" s="418"/>
      <c r="AF10" s="418"/>
      <c r="AG10" s="418"/>
      <c r="AH10" s="418"/>
      <c r="AI10" s="418"/>
      <c r="AJ10" s="418"/>
      <c r="AK10" s="418"/>
      <c r="AL10" s="421"/>
      <c r="AM10" s="458" t="s">
        <v>117</v>
      </c>
      <c r="AN10" s="459"/>
      <c r="AO10" s="459"/>
      <c r="AP10" s="459"/>
      <c r="AQ10" s="459"/>
      <c r="AR10" s="459"/>
      <c r="AS10" s="459"/>
      <c r="AT10" s="460"/>
      <c r="AU10" s="461" t="s">
        <v>118</v>
      </c>
      <c r="AV10" s="462"/>
      <c r="AW10" s="462"/>
      <c r="AX10" s="462"/>
      <c r="AY10" s="463" t="s">
        <v>119</v>
      </c>
      <c r="AZ10" s="464"/>
      <c r="BA10" s="464"/>
      <c r="BB10" s="464"/>
      <c r="BC10" s="464"/>
      <c r="BD10" s="464"/>
      <c r="BE10" s="464"/>
      <c r="BF10" s="464"/>
      <c r="BG10" s="464"/>
      <c r="BH10" s="464"/>
      <c r="BI10" s="464"/>
      <c r="BJ10" s="464"/>
      <c r="BK10" s="464"/>
      <c r="BL10" s="464"/>
      <c r="BM10" s="465"/>
      <c r="BN10" s="429">
        <v>74294</v>
      </c>
      <c r="BO10" s="430"/>
      <c r="BP10" s="430"/>
      <c r="BQ10" s="430"/>
      <c r="BR10" s="430"/>
      <c r="BS10" s="430"/>
      <c r="BT10" s="430"/>
      <c r="BU10" s="431"/>
      <c r="BV10" s="429">
        <v>73941</v>
      </c>
      <c r="BW10" s="430"/>
      <c r="BX10" s="430"/>
      <c r="BY10" s="430"/>
      <c r="BZ10" s="430"/>
      <c r="CA10" s="430"/>
      <c r="CB10" s="430"/>
      <c r="CC10" s="43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121</v>
      </c>
      <c r="M11" s="484"/>
      <c r="N11" s="484"/>
      <c r="O11" s="484"/>
      <c r="P11" s="484"/>
      <c r="Q11" s="485"/>
      <c r="R11" s="486" t="s">
        <v>122</v>
      </c>
      <c r="S11" s="487"/>
      <c r="T11" s="487"/>
      <c r="U11" s="487"/>
      <c r="V11" s="488"/>
      <c r="W11" s="417"/>
      <c r="X11" s="418"/>
      <c r="Y11" s="418"/>
      <c r="Z11" s="418"/>
      <c r="AA11" s="418"/>
      <c r="AB11" s="418"/>
      <c r="AC11" s="418"/>
      <c r="AD11" s="418"/>
      <c r="AE11" s="418"/>
      <c r="AF11" s="418"/>
      <c r="AG11" s="418"/>
      <c r="AH11" s="418"/>
      <c r="AI11" s="418"/>
      <c r="AJ11" s="418"/>
      <c r="AK11" s="418"/>
      <c r="AL11" s="421"/>
      <c r="AM11" s="458" t="s">
        <v>123</v>
      </c>
      <c r="AN11" s="459"/>
      <c r="AO11" s="459"/>
      <c r="AP11" s="459"/>
      <c r="AQ11" s="459"/>
      <c r="AR11" s="459"/>
      <c r="AS11" s="459"/>
      <c r="AT11" s="460"/>
      <c r="AU11" s="461" t="s">
        <v>124</v>
      </c>
      <c r="AV11" s="462"/>
      <c r="AW11" s="462"/>
      <c r="AX11" s="462"/>
      <c r="AY11" s="463" t="s">
        <v>125</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126</v>
      </c>
      <c r="CE11" s="433"/>
      <c r="CF11" s="433"/>
      <c r="CG11" s="433"/>
      <c r="CH11" s="433"/>
      <c r="CI11" s="433"/>
      <c r="CJ11" s="433"/>
      <c r="CK11" s="433"/>
      <c r="CL11" s="433"/>
      <c r="CM11" s="433"/>
      <c r="CN11" s="433"/>
      <c r="CO11" s="433"/>
      <c r="CP11" s="433"/>
      <c r="CQ11" s="433"/>
      <c r="CR11" s="433"/>
      <c r="CS11" s="434"/>
      <c r="CT11" s="469" t="s">
        <v>127</v>
      </c>
      <c r="CU11" s="470"/>
      <c r="CV11" s="470"/>
      <c r="CW11" s="470"/>
      <c r="CX11" s="470"/>
      <c r="CY11" s="470"/>
      <c r="CZ11" s="470"/>
      <c r="DA11" s="471"/>
      <c r="DB11" s="469" t="s">
        <v>127</v>
      </c>
      <c r="DC11" s="470"/>
      <c r="DD11" s="470"/>
      <c r="DE11" s="470"/>
      <c r="DF11" s="470"/>
      <c r="DG11" s="470"/>
      <c r="DH11" s="470"/>
      <c r="DI11" s="471"/>
      <c r="DJ11" s="186"/>
      <c r="DK11" s="186"/>
      <c r="DL11" s="186"/>
      <c r="DM11" s="186"/>
      <c r="DN11" s="186"/>
      <c r="DO11" s="186"/>
    </row>
    <row r="12" spans="1:119" ht="18.75" customHeight="1" x14ac:dyDescent="0.15">
      <c r="A12" s="187"/>
      <c r="B12" s="489" t="s">
        <v>128</v>
      </c>
      <c r="C12" s="490"/>
      <c r="D12" s="490"/>
      <c r="E12" s="490"/>
      <c r="F12" s="490"/>
      <c r="G12" s="490"/>
      <c r="H12" s="490"/>
      <c r="I12" s="490"/>
      <c r="J12" s="490"/>
      <c r="K12" s="491"/>
      <c r="L12" s="498" t="s">
        <v>129</v>
      </c>
      <c r="M12" s="499"/>
      <c r="N12" s="499"/>
      <c r="O12" s="499"/>
      <c r="P12" s="499"/>
      <c r="Q12" s="500"/>
      <c r="R12" s="501">
        <v>5748</v>
      </c>
      <c r="S12" s="502"/>
      <c r="T12" s="502"/>
      <c r="U12" s="502"/>
      <c r="V12" s="503"/>
      <c r="W12" s="504" t="s">
        <v>1</v>
      </c>
      <c r="X12" s="462"/>
      <c r="Y12" s="462"/>
      <c r="Z12" s="462"/>
      <c r="AA12" s="462"/>
      <c r="AB12" s="505"/>
      <c r="AC12" s="506" t="s">
        <v>130</v>
      </c>
      <c r="AD12" s="507"/>
      <c r="AE12" s="507"/>
      <c r="AF12" s="507"/>
      <c r="AG12" s="508"/>
      <c r="AH12" s="506" t="s">
        <v>131</v>
      </c>
      <c r="AI12" s="507"/>
      <c r="AJ12" s="507"/>
      <c r="AK12" s="507"/>
      <c r="AL12" s="509"/>
      <c r="AM12" s="458" t="s">
        <v>132</v>
      </c>
      <c r="AN12" s="459"/>
      <c r="AO12" s="459"/>
      <c r="AP12" s="459"/>
      <c r="AQ12" s="459"/>
      <c r="AR12" s="459"/>
      <c r="AS12" s="459"/>
      <c r="AT12" s="460"/>
      <c r="AU12" s="461" t="s">
        <v>124</v>
      </c>
      <c r="AV12" s="462"/>
      <c r="AW12" s="462"/>
      <c r="AX12" s="462"/>
      <c r="AY12" s="463" t="s">
        <v>133</v>
      </c>
      <c r="AZ12" s="464"/>
      <c r="BA12" s="464"/>
      <c r="BB12" s="464"/>
      <c r="BC12" s="464"/>
      <c r="BD12" s="464"/>
      <c r="BE12" s="464"/>
      <c r="BF12" s="464"/>
      <c r="BG12" s="464"/>
      <c r="BH12" s="464"/>
      <c r="BI12" s="464"/>
      <c r="BJ12" s="464"/>
      <c r="BK12" s="464"/>
      <c r="BL12" s="464"/>
      <c r="BM12" s="465"/>
      <c r="BN12" s="429">
        <v>0</v>
      </c>
      <c r="BO12" s="430"/>
      <c r="BP12" s="430"/>
      <c r="BQ12" s="430"/>
      <c r="BR12" s="430"/>
      <c r="BS12" s="430"/>
      <c r="BT12" s="430"/>
      <c r="BU12" s="431"/>
      <c r="BV12" s="429">
        <v>0</v>
      </c>
      <c r="BW12" s="430"/>
      <c r="BX12" s="430"/>
      <c r="BY12" s="430"/>
      <c r="BZ12" s="430"/>
      <c r="CA12" s="430"/>
      <c r="CB12" s="430"/>
      <c r="CC12" s="431"/>
      <c r="CD12" s="432" t="s">
        <v>134</v>
      </c>
      <c r="CE12" s="433"/>
      <c r="CF12" s="433"/>
      <c r="CG12" s="433"/>
      <c r="CH12" s="433"/>
      <c r="CI12" s="433"/>
      <c r="CJ12" s="433"/>
      <c r="CK12" s="433"/>
      <c r="CL12" s="433"/>
      <c r="CM12" s="433"/>
      <c r="CN12" s="433"/>
      <c r="CO12" s="433"/>
      <c r="CP12" s="433"/>
      <c r="CQ12" s="433"/>
      <c r="CR12" s="433"/>
      <c r="CS12" s="434"/>
      <c r="CT12" s="469" t="s">
        <v>135</v>
      </c>
      <c r="CU12" s="470"/>
      <c r="CV12" s="470"/>
      <c r="CW12" s="470"/>
      <c r="CX12" s="470"/>
      <c r="CY12" s="470"/>
      <c r="CZ12" s="470"/>
      <c r="DA12" s="471"/>
      <c r="DB12" s="469" t="s">
        <v>136</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137</v>
      </c>
      <c r="N13" s="521"/>
      <c r="O13" s="521"/>
      <c r="P13" s="521"/>
      <c r="Q13" s="522"/>
      <c r="R13" s="513">
        <v>5682</v>
      </c>
      <c r="S13" s="514"/>
      <c r="T13" s="514"/>
      <c r="U13" s="514"/>
      <c r="V13" s="515"/>
      <c r="W13" s="445" t="s">
        <v>138</v>
      </c>
      <c r="X13" s="446"/>
      <c r="Y13" s="446"/>
      <c r="Z13" s="446"/>
      <c r="AA13" s="446"/>
      <c r="AB13" s="436"/>
      <c r="AC13" s="480">
        <v>1887</v>
      </c>
      <c r="AD13" s="481"/>
      <c r="AE13" s="481"/>
      <c r="AF13" s="481"/>
      <c r="AG13" s="523"/>
      <c r="AH13" s="480">
        <v>2042</v>
      </c>
      <c r="AI13" s="481"/>
      <c r="AJ13" s="481"/>
      <c r="AK13" s="481"/>
      <c r="AL13" s="482"/>
      <c r="AM13" s="458" t="s">
        <v>139</v>
      </c>
      <c r="AN13" s="459"/>
      <c r="AO13" s="459"/>
      <c r="AP13" s="459"/>
      <c r="AQ13" s="459"/>
      <c r="AR13" s="459"/>
      <c r="AS13" s="459"/>
      <c r="AT13" s="460"/>
      <c r="AU13" s="461" t="s">
        <v>140</v>
      </c>
      <c r="AV13" s="462"/>
      <c r="AW13" s="462"/>
      <c r="AX13" s="462"/>
      <c r="AY13" s="463" t="s">
        <v>141</v>
      </c>
      <c r="AZ13" s="464"/>
      <c r="BA13" s="464"/>
      <c r="BB13" s="464"/>
      <c r="BC13" s="464"/>
      <c r="BD13" s="464"/>
      <c r="BE13" s="464"/>
      <c r="BF13" s="464"/>
      <c r="BG13" s="464"/>
      <c r="BH13" s="464"/>
      <c r="BI13" s="464"/>
      <c r="BJ13" s="464"/>
      <c r="BK13" s="464"/>
      <c r="BL13" s="464"/>
      <c r="BM13" s="465"/>
      <c r="BN13" s="429">
        <v>70353</v>
      </c>
      <c r="BO13" s="430"/>
      <c r="BP13" s="430"/>
      <c r="BQ13" s="430"/>
      <c r="BR13" s="430"/>
      <c r="BS13" s="430"/>
      <c r="BT13" s="430"/>
      <c r="BU13" s="431"/>
      <c r="BV13" s="429">
        <v>93769</v>
      </c>
      <c r="BW13" s="430"/>
      <c r="BX13" s="430"/>
      <c r="BY13" s="430"/>
      <c r="BZ13" s="430"/>
      <c r="CA13" s="430"/>
      <c r="CB13" s="430"/>
      <c r="CC13" s="431"/>
      <c r="CD13" s="432" t="s">
        <v>142</v>
      </c>
      <c r="CE13" s="433"/>
      <c r="CF13" s="433"/>
      <c r="CG13" s="433"/>
      <c r="CH13" s="433"/>
      <c r="CI13" s="433"/>
      <c r="CJ13" s="433"/>
      <c r="CK13" s="433"/>
      <c r="CL13" s="433"/>
      <c r="CM13" s="433"/>
      <c r="CN13" s="433"/>
      <c r="CO13" s="433"/>
      <c r="CP13" s="433"/>
      <c r="CQ13" s="433"/>
      <c r="CR13" s="433"/>
      <c r="CS13" s="434"/>
      <c r="CT13" s="426">
        <v>10.9</v>
      </c>
      <c r="CU13" s="427"/>
      <c r="CV13" s="427"/>
      <c r="CW13" s="427"/>
      <c r="CX13" s="427"/>
      <c r="CY13" s="427"/>
      <c r="CZ13" s="427"/>
      <c r="DA13" s="428"/>
      <c r="DB13" s="426">
        <v>10.9</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143</v>
      </c>
      <c r="M14" s="511"/>
      <c r="N14" s="511"/>
      <c r="O14" s="511"/>
      <c r="P14" s="511"/>
      <c r="Q14" s="512"/>
      <c r="R14" s="513">
        <v>5860</v>
      </c>
      <c r="S14" s="514"/>
      <c r="T14" s="514"/>
      <c r="U14" s="514"/>
      <c r="V14" s="515"/>
      <c r="W14" s="419"/>
      <c r="X14" s="420"/>
      <c r="Y14" s="420"/>
      <c r="Z14" s="420"/>
      <c r="AA14" s="420"/>
      <c r="AB14" s="409"/>
      <c r="AC14" s="516">
        <v>50.4</v>
      </c>
      <c r="AD14" s="517"/>
      <c r="AE14" s="517"/>
      <c r="AF14" s="517"/>
      <c r="AG14" s="518"/>
      <c r="AH14" s="516">
        <v>50.8</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144</v>
      </c>
      <c r="CE14" s="525"/>
      <c r="CF14" s="525"/>
      <c r="CG14" s="525"/>
      <c r="CH14" s="525"/>
      <c r="CI14" s="525"/>
      <c r="CJ14" s="525"/>
      <c r="CK14" s="525"/>
      <c r="CL14" s="525"/>
      <c r="CM14" s="525"/>
      <c r="CN14" s="525"/>
      <c r="CO14" s="525"/>
      <c r="CP14" s="525"/>
      <c r="CQ14" s="525"/>
      <c r="CR14" s="525"/>
      <c r="CS14" s="526"/>
      <c r="CT14" s="527">
        <v>53.3</v>
      </c>
      <c r="CU14" s="528"/>
      <c r="CV14" s="528"/>
      <c r="CW14" s="528"/>
      <c r="CX14" s="528"/>
      <c r="CY14" s="528"/>
      <c r="CZ14" s="528"/>
      <c r="DA14" s="529"/>
      <c r="DB14" s="527">
        <v>28.9</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145</v>
      </c>
      <c r="N15" s="521"/>
      <c r="O15" s="521"/>
      <c r="P15" s="521"/>
      <c r="Q15" s="522"/>
      <c r="R15" s="513">
        <v>5801</v>
      </c>
      <c r="S15" s="514"/>
      <c r="T15" s="514"/>
      <c r="U15" s="514"/>
      <c r="V15" s="515"/>
      <c r="W15" s="445" t="s">
        <v>146</v>
      </c>
      <c r="X15" s="446"/>
      <c r="Y15" s="446"/>
      <c r="Z15" s="446"/>
      <c r="AA15" s="446"/>
      <c r="AB15" s="436"/>
      <c r="AC15" s="480">
        <v>613</v>
      </c>
      <c r="AD15" s="481"/>
      <c r="AE15" s="481"/>
      <c r="AF15" s="481"/>
      <c r="AG15" s="523"/>
      <c r="AH15" s="480">
        <v>654</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839953</v>
      </c>
      <c r="BO15" s="393"/>
      <c r="BP15" s="393"/>
      <c r="BQ15" s="393"/>
      <c r="BR15" s="393"/>
      <c r="BS15" s="393"/>
      <c r="BT15" s="393"/>
      <c r="BU15" s="394"/>
      <c r="BV15" s="392">
        <v>835093</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16.399999999999999</v>
      </c>
      <c r="AD16" s="517"/>
      <c r="AE16" s="517"/>
      <c r="AF16" s="517"/>
      <c r="AG16" s="518"/>
      <c r="AH16" s="516">
        <v>16.3</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3795739</v>
      </c>
      <c r="BO16" s="430"/>
      <c r="BP16" s="430"/>
      <c r="BQ16" s="430"/>
      <c r="BR16" s="430"/>
      <c r="BS16" s="430"/>
      <c r="BT16" s="430"/>
      <c r="BU16" s="431"/>
      <c r="BV16" s="429">
        <v>3794758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1243</v>
      </c>
      <c r="AD17" s="481"/>
      <c r="AE17" s="481"/>
      <c r="AF17" s="481"/>
      <c r="AG17" s="523"/>
      <c r="AH17" s="480">
        <v>1322</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1051005</v>
      </c>
      <c r="BO17" s="430"/>
      <c r="BP17" s="430"/>
      <c r="BQ17" s="430"/>
      <c r="BR17" s="430"/>
      <c r="BS17" s="430"/>
      <c r="BT17" s="430"/>
      <c r="BU17" s="431"/>
      <c r="BV17" s="429">
        <v>1041654</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423.63</v>
      </c>
      <c r="M18" s="545"/>
      <c r="N18" s="545"/>
      <c r="O18" s="545"/>
      <c r="P18" s="545"/>
      <c r="Q18" s="545"/>
      <c r="R18" s="546"/>
      <c r="S18" s="546"/>
      <c r="T18" s="546"/>
      <c r="U18" s="546"/>
      <c r="V18" s="547"/>
      <c r="W18" s="447"/>
      <c r="X18" s="448"/>
      <c r="Y18" s="448"/>
      <c r="Z18" s="448"/>
      <c r="AA18" s="448"/>
      <c r="AB18" s="439"/>
      <c r="AC18" s="548">
        <v>33.200000000000003</v>
      </c>
      <c r="AD18" s="549"/>
      <c r="AE18" s="549"/>
      <c r="AF18" s="549"/>
      <c r="AG18" s="550"/>
      <c r="AH18" s="548">
        <v>32.9</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3496899</v>
      </c>
      <c r="BO18" s="430"/>
      <c r="BP18" s="430"/>
      <c r="BQ18" s="430"/>
      <c r="BR18" s="430"/>
      <c r="BS18" s="430"/>
      <c r="BT18" s="430"/>
      <c r="BU18" s="431"/>
      <c r="BV18" s="429">
        <v>3430770</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14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5064245</v>
      </c>
      <c r="BO19" s="430"/>
      <c r="BP19" s="430"/>
      <c r="BQ19" s="430"/>
      <c r="BR19" s="430"/>
      <c r="BS19" s="430"/>
      <c r="BT19" s="430"/>
      <c r="BU19" s="431"/>
      <c r="BV19" s="429">
        <v>4774961</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2325</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10491881</v>
      </c>
      <c r="BO23" s="430"/>
      <c r="BP23" s="430"/>
      <c r="BQ23" s="430"/>
      <c r="BR23" s="430"/>
      <c r="BS23" s="430"/>
      <c r="BT23" s="430"/>
      <c r="BU23" s="431"/>
      <c r="BV23" s="429">
        <v>8854268</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7530</v>
      </c>
      <c r="R24" s="481"/>
      <c r="S24" s="481"/>
      <c r="T24" s="481"/>
      <c r="U24" s="481"/>
      <c r="V24" s="523"/>
      <c r="W24" s="582"/>
      <c r="X24" s="570"/>
      <c r="Y24" s="571"/>
      <c r="Z24" s="479" t="s">
        <v>170</v>
      </c>
      <c r="AA24" s="459"/>
      <c r="AB24" s="459"/>
      <c r="AC24" s="459"/>
      <c r="AD24" s="459"/>
      <c r="AE24" s="459"/>
      <c r="AF24" s="459"/>
      <c r="AG24" s="460"/>
      <c r="AH24" s="480">
        <v>138</v>
      </c>
      <c r="AI24" s="481"/>
      <c r="AJ24" s="481"/>
      <c r="AK24" s="481"/>
      <c r="AL24" s="523"/>
      <c r="AM24" s="480">
        <v>415242</v>
      </c>
      <c r="AN24" s="481"/>
      <c r="AO24" s="481"/>
      <c r="AP24" s="481"/>
      <c r="AQ24" s="481"/>
      <c r="AR24" s="523"/>
      <c r="AS24" s="480">
        <v>3009</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10032336</v>
      </c>
      <c r="BO24" s="430"/>
      <c r="BP24" s="430"/>
      <c r="BQ24" s="430"/>
      <c r="BR24" s="430"/>
      <c r="BS24" s="430"/>
      <c r="BT24" s="430"/>
      <c r="BU24" s="431"/>
      <c r="BV24" s="429">
        <v>8416067</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6480</v>
      </c>
      <c r="R25" s="481"/>
      <c r="S25" s="481"/>
      <c r="T25" s="481"/>
      <c r="U25" s="481"/>
      <c r="V25" s="523"/>
      <c r="W25" s="582"/>
      <c r="X25" s="570"/>
      <c r="Y25" s="571"/>
      <c r="Z25" s="479" t="s">
        <v>173</v>
      </c>
      <c r="AA25" s="459"/>
      <c r="AB25" s="459"/>
      <c r="AC25" s="459"/>
      <c r="AD25" s="459"/>
      <c r="AE25" s="459"/>
      <c r="AF25" s="459"/>
      <c r="AG25" s="460"/>
      <c r="AH25" s="480" t="s">
        <v>136</v>
      </c>
      <c r="AI25" s="481"/>
      <c r="AJ25" s="481"/>
      <c r="AK25" s="481"/>
      <c r="AL25" s="523"/>
      <c r="AM25" s="480" t="s">
        <v>136</v>
      </c>
      <c r="AN25" s="481"/>
      <c r="AO25" s="481"/>
      <c r="AP25" s="481"/>
      <c r="AQ25" s="481"/>
      <c r="AR25" s="523"/>
      <c r="AS25" s="480" t="s">
        <v>127</v>
      </c>
      <c r="AT25" s="481"/>
      <c r="AU25" s="481"/>
      <c r="AV25" s="481"/>
      <c r="AW25" s="481"/>
      <c r="AX25" s="482"/>
      <c r="AY25" s="389" t="s">
        <v>174</v>
      </c>
      <c r="AZ25" s="390"/>
      <c r="BA25" s="390"/>
      <c r="BB25" s="390"/>
      <c r="BC25" s="390"/>
      <c r="BD25" s="390"/>
      <c r="BE25" s="390"/>
      <c r="BF25" s="390"/>
      <c r="BG25" s="390"/>
      <c r="BH25" s="390"/>
      <c r="BI25" s="390"/>
      <c r="BJ25" s="390"/>
      <c r="BK25" s="390"/>
      <c r="BL25" s="390"/>
      <c r="BM25" s="391"/>
      <c r="BN25" s="392">
        <v>63880</v>
      </c>
      <c r="BO25" s="393"/>
      <c r="BP25" s="393"/>
      <c r="BQ25" s="393"/>
      <c r="BR25" s="393"/>
      <c r="BS25" s="393"/>
      <c r="BT25" s="393"/>
      <c r="BU25" s="394"/>
      <c r="BV25" s="392">
        <v>387396</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175</v>
      </c>
      <c r="F26" s="459"/>
      <c r="G26" s="459"/>
      <c r="H26" s="459"/>
      <c r="I26" s="459"/>
      <c r="J26" s="459"/>
      <c r="K26" s="460"/>
      <c r="L26" s="480">
        <v>1</v>
      </c>
      <c r="M26" s="481"/>
      <c r="N26" s="481"/>
      <c r="O26" s="481"/>
      <c r="P26" s="523"/>
      <c r="Q26" s="480">
        <v>5980</v>
      </c>
      <c r="R26" s="481"/>
      <c r="S26" s="481"/>
      <c r="T26" s="481"/>
      <c r="U26" s="481"/>
      <c r="V26" s="523"/>
      <c r="W26" s="582"/>
      <c r="X26" s="570"/>
      <c r="Y26" s="571"/>
      <c r="Z26" s="479" t="s">
        <v>176</v>
      </c>
      <c r="AA26" s="592"/>
      <c r="AB26" s="592"/>
      <c r="AC26" s="592"/>
      <c r="AD26" s="592"/>
      <c r="AE26" s="592"/>
      <c r="AF26" s="592"/>
      <c r="AG26" s="593"/>
      <c r="AH26" s="480" t="s">
        <v>127</v>
      </c>
      <c r="AI26" s="481"/>
      <c r="AJ26" s="481"/>
      <c r="AK26" s="481"/>
      <c r="AL26" s="523"/>
      <c r="AM26" s="480" t="s">
        <v>127</v>
      </c>
      <c r="AN26" s="481"/>
      <c r="AO26" s="481"/>
      <c r="AP26" s="481"/>
      <c r="AQ26" s="481"/>
      <c r="AR26" s="523"/>
      <c r="AS26" s="480" t="s">
        <v>136</v>
      </c>
      <c r="AT26" s="481"/>
      <c r="AU26" s="481"/>
      <c r="AV26" s="481"/>
      <c r="AW26" s="481"/>
      <c r="AX26" s="482"/>
      <c r="AY26" s="432" t="s">
        <v>177</v>
      </c>
      <c r="AZ26" s="433"/>
      <c r="BA26" s="433"/>
      <c r="BB26" s="433"/>
      <c r="BC26" s="433"/>
      <c r="BD26" s="433"/>
      <c r="BE26" s="433"/>
      <c r="BF26" s="433"/>
      <c r="BG26" s="433"/>
      <c r="BH26" s="433"/>
      <c r="BI26" s="433"/>
      <c r="BJ26" s="433"/>
      <c r="BK26" s="433"/>
      <c r="BL26" s="433"/>
      <c r="BM26" s="434"/>
      <c r="BN26" s="429" t="s">
        <v>135</v>
      </c>
      <c r="BO26" s="430"/>
      <c r="BP26" s="430"/>
      <c r="BQ26" s="430"/>
      <c r="BR26" s="430"/>
      <c r="BS26" s="430"/>
      <c r="BT26" s="430"/>
      <c r="BU26" s="431"/>
      <c r="BV26" s="429" t="s">
        <v>136</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178</v>
      </c>
      <c r="F27" s="459"/>
      <c r="G27" s="459"/>
      <c r="H27" s="459"/>
      <c r="I27" s="459"/>
      <c r="J27" s="459"/>
      <c r="K27" s="460"/>
      <c r="L27" s="480">
        <v>1</v>
      </c>
      <c r="M27" s="481"/>
      <c r="N27" s="481"/>
      <c r="O27" s="481"/>
      <c r="P27" s="523"/>
      <c r="Q27" s="480">
        <v>2950</v>
      </c>
      <c r="R27" s="481"/>
      <c r="S27" s="481"/>
      <c r="T27" s="481"/>
      <c r="U27" s="481"/>
      <c r="V27" s="523"/>
      <c r="W27" s="582"/>
      <c r="X27" s="570"/>
      <c r="Y27" s="571"/>
      <c r="Z27" s="479" t="s">
        <v>179</v>
      </c>
      <c r="AA27" s="459"/>
      <c r="AB27" s="459"/>
      <c r="AC27" s="459"/>
      <c r="AD27" s="459"/>
      <c r="AE27" s="459"/>
      <c r="AF27" s="459"/>
      <c r="AG27" s="460"/>
      <c r="AH27" s="480">
        <v>20</v>
      </c>
      <c r="AI27" s="481"/>
      <c r="AJ27" s="481"/>
      <c r="AK27" s="481"/>
      <c r="AL27" s="523"/>
      <c r="AM27" s="480">
        <v>63598</v>
      </c>
      <c r="AN27" s="481"/>
      <c r="AO27" s="481"/>
      <c r="AP27" s="481"/>
      <c r="AQ27" s="481"/>
      <c r="AR27" s="523"/>
      <c r="AS27" s="480">
        <v>3180</v>
      </c>
      <c r="AT27" s="481"/>
      <c r="AU27" s="481"/>
      <c r="AV27" s="481"/>
      <c r="AW27" s="481"/>
      <c r="AX27" s="482"/>
      <c r="AY27" s="524" t="s">
        <v>180</v>
      </c>
      <c r="AZ27" s="525"/>
      <c r="BA27" s="525"/>
      <c r="BB27" s="525"/>
      <c r="BC27" s="525"/>
      <c r="BD27" s="525"/>
      <c r="BE27" s="525"/>
      <c r="BF27" s="525"/>
      <c r="BG27" s="525"/>
      <c r="BH27" s="525"/>
      <c r="BI27" s="525"/>
      <c r="BJ27" s="525"/>
      <c r="BK27" s="525"/>
      <c r="BL27" s="525"/>
      <c r="BM27" s="526"/>
      <c r="BN27" s="605" t="s">
        <v>181</v>
      </c>
      <c r="BO27" s="606"/>
      <c r="BP27" s="606"/>
      <c r="BQ27" s="606"/>
      <c r="BR27" s="606"/>
      <c r="BS27" s="606"/>
      <c r="BT27" s="606"/>
      <c r="BU27" s="607"/>
      <c r="BV27" s="605" t="s">
        <v>181</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2360</v>
      </c>
      <c r="R28" s="481"/>
      <c r="S28" s="481"/>
      <c r="T28" s="481"/>
      <c r="U28" s="481"/>
      <c r="V28" s="523"/>
      <c r="W28" s="582"/>
      <c r="X28" s="570"/>
      <c r="Y28" s="571"/>
      <c r="Z28" s="479" t="s">
        <v>183</v>
      </c>
      <c r="AA28" s="459"/>
      <c r="AB28" s="459"/>
      <c r="AC28" s="459"/>
      <c r="AD28" s="459"/>
      <c r="AE28" s="459"/>
      <c r="AF28" s="459"/>
      <c r="AG28" s="460"/>
      <c r="AH28" s="480" t="s">
        <v>135</v>
      </c>
      <c r="AI28" s="481"/>
      <c r="AJ28" s="481"/>
      <c r="AK28" s="481"/>
      <c r="AL28" s="523"/>
      <c r="AM28" s="480" t="s">
        <v>136</v>
      </c>
      <c r="AN28" s="481"/>
      <c r="AO28" s="481"/>
      <c r="AP28" s="481"/>
      <c r="AQ28" s="481"/>
      <c r="AR28" s="523"/>
      <c r="AS28" s="480" t="s">
        <v>136</v>
      </c>
      <c r="AT28" s="481"/>
      <c r="AU28" s="481"/>
      <c r="AV28" s="481"/>
      <c r="AW28" s="481"/>
      <c r="AX28" s="482"/>
      <c r="AY28" s="608" t="s">
        <v>184</v>
      </c>
      <c r="AZ28" s="609"/>
      <c r="BA28" s="609"/>
      <c r="BB28" s="610"/>
      <c r="BC28" s="389" t="s">
        <v>48</v>
      </c>
      <c r="BD28" s="390"/>
      <c r="BE28" s="390"/>
      <c r="BF28" s="390"/>
      <c r="BG28" s="390"/>
      <c r="BH28" s="390"/>
      <c r="BI28" s="390"/>
      <c r="BJ28" s="390"/>
      <c r="BK28" s="390"/>
      <c r="BL28" s="390"/>
      <c r="BM28" s="391"/>
      <c r="BN28" s="392">
        <v>348874</v>
      </c>
      <c r="BO28" s="393"/>
      <c r="BP28" s="393"/>
      <c r="BQ28" s="393"/>
      <c r="BR28" s="393"/>
      <c r="BS28" s="393"/>
      <c r="BT28" s="393"/>
      <c r="BU28" s="394"/>
      <c r="BV28" s="392">
        <v>274580</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185</v>
      </c>
      <c r="F29" s="459"/>
      <c r="G29" s="459"/>
      <c r="H29" s="459"/>
      <c r="I29" s="459"/>
      <c r="J29" s="459"/>
      <c r="K29" s="460"/>
      <c r="L29" s="480">
        <v>10</v>
      </c>
      <c r="M29" s="481"/>
      <c r="N29" s="481"/>
      <c r="O29" s="481"/>
      <c r="P29" s="523"/>
      <c r="Q29" s="480">
        <v>1860</v>
      </c>
      <c r="R29" s="481"/>
      <c r="S29" s="481"/>
      <c r="T29" s="481"/>
      <c r="U29" s="481"/>
      <c r="V29" s="523"/>
      <c r="W29" s="583"/>
      <c r="X29" s="584"/>
      <c r="Y29" s="585"/>
      <c r="Z29" s="479" t="s">
        <v>186</v>
      </c>
      <c r="AA29" s="459"/>
      <c r="AB29" s="459"/>
      <c r="AC29" s="459"/>
      <c r="AD29" s="459"/>
      <c r="AE29" s="459"/>
      <c r="AF29" s="459"/>
      <c r="AG29" s="460"/>
      <c r="AH29" s="480">
        <v>158</v>
      </c>
      <c r="AI29" s="481"/>
      <c r="AJ29" s="481"/>
      <c r="AK29" s="481"/>
      <c r="AL29" s="523"/>
      <c r="AM29" s="480">
        <v>478840</v>
      </c>
      <c r="AN29" s="481"/>
      <c r="AO29" s="481"/>
      <c r="AP29" s="481"/>
      <c r="AQ29" s="481"/>
      <c r="AR29" s="523"/>
      <c r="AS29" s="480">
        <v>3031</v>
      </c>
      <c r="AT29" s="481"/>
      <c r="AU29" s="481"/>
      <c r="AV29" s="481"/>
      <c r="AW29" s="481"/>
      <c r="AX29" s="482"/>
      <c r="AY29" s="611"/>
      <c r="AZ29" s="612"/>
      <c r="BA29" s="612"/>
      <c r="BB29" s="613"/>
      <c r="BC29" s="463" t="s">
        <v>187</v>
      </c>
      <c r="BD29" s="464"/>
      <c r="BE29" s="464"/>
      <c r="BF29" s="464"/>
      <c r="BG29" s="464"/>
      <c r="BH29" s="464"/>
      <c r="BI29" s="464"/>
      <c r="BJ29" s="464"/>
      <c r="BK29" s="464"/>
      <c r="BL29" s="464"/>
      <c r="BM29" s="465"/>
      <c r="BN29" s="429">
        <v>326970</v>
      </c>
      <c r="BO29" s="430"/>
      <c r="BP29" s="430"/>
      <c r="BQ29" s="430"/>
      <c r="BR29" s="430"/>
      <c r="BS29" s="430"/>
      <c r="BT29" s="430"/>
      <c r="BU29" s="431"/>
      <c r="BV29" s="429">
        <v>326935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188</v>
      </c>
      <c r="X30" s="590"/>
      <c r="Y30" s="590"/>
      <c r="Z30" s="590"/>
      <c r="AA30" s="590"/>
      <c r="AB30" s="590"/>
      <c r="AC30" s="590"/>
      <c r="AD30" s="590"/>
      <c r="AE30" s="590"/>
      <c r="AF30" s="590"/>
      <c r="AG30" s="591"/>
      <c r="AH30" s="548">
        <v>99.3</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1632755</v>
      </c>
      <c r="BO30" s="606"/>
      <c r="BP30" s="606"/>
      <c r="BQ30" s="606"/>
      <c r="BR30" s="606"/>
      <c r="BS30" s="606"/>
      <c r="BT30" s="606"/>
      <c r="BU30" s="607"/>
      <c r="BV30" s="605">
        <v>1366828</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195</v>
      </c>
      <c r="D33" s="453"/>
      <c r="E33" s="418" t="s">
        <v>196</v>
      </c>
      <c r="F33" s="418"/>
      <c r="G33" s="418"/>
      <c r="H33" s="418"/>
      <c r="I33" s="418"/>
      <c r="J33" s="418"/>
      <c r="K33" s="418"/>
      <c r="L33" s="418"/>
      <c r="M33" s="418"/>
      <c r="N33" s="418"/>
      <c r="O33" s="418"/>
      <c r="P33" s="418"/>
      <c r="Q33" s="418"/>
      <c r="R33" s="418"/>
      <c r="S33" s="418"/>
      <c r="T33" s="216"/>
      <c r="U33" s="453" t="s">
        <v>195</v>
      </c>
      <c r="V33" s="453"/>
      <c r="W33" s="418" t="s">
        <v>196</v>
      </c>
      <c r="X33" s="418"/>
      <c r="Y33" s="418"/>
      <c r="Z33" s="418"/>
      <c r="AA33" s="418"/>
      <c r="AB33" s="418"/>
      <c r="AC33" s="418"/>
      <c r="AD33" s="418"/>
      <c r="AE33" s="418"/>
      <c r="AF33" s="418"/>
      <c r="AG33" s="418"/>
      <c r="AH33" s="418"/>
      <c r="AI33" s="418"/>
      <c r="AJ33" s="418"/>
      <c r="AK33" s="418"/>
      <c r="AL33" s="216"/>
      <c r="AM33" s="453" t="s">
        <v>197</v>
      </c>
      <c r="AN33" s="453"/>
      <c r="AO33" s="418" t="s">
        <v>198</v>
      </c>
      <c r="AP33" s="418"/>
      <c r="AQ33" s="418"/>
      <c r="AR33" s="418"/>
      <c r="AS33" s="418"/>
      <c r="AT33" s="418"/>
      <c r="AU33" s="418"/>
      <c r="AV33" s="418"/>
      <c r="AW33" s="418"/>
      <c r="AX33" s="418"/>
      <c r="AY33" s="418"/>
      <c r="AZ33" s="418"/>
      <c r="BA33" s="418"/>
      <c r="BB33" s="418"/>
      <c r="BC33" s="418"/>
      <c r="BD33" s="217"/>
      <c r="BE33" s="418" t="s">
        <v>199</v>
      </c>
      <c r="BF33" s="418"/>
      <c r="BG33" s="418" t="s">
        <v>200</v>
      </c>
      <c r="BH33" s="418"/>
      <c r="BI33" s="418"/>
      <c r="BJ33" s="418"/>
      <c r="BK33" s="418"/>
      <c r="BL33" s="418"/>
      <c r="BM33" s="418"/>
      <c r="BN33" s="418"/>
      <c r="BO33" s="418"/>
      <c r="BP33" s="418"/>
      <c r="BQ33" s="418"/>
      <c r="BR33" s="418"/>
      <c r="BS33" s="418"/>
      <c r="BT33" s="418"/>
      <c r="BU33" s="418"/>
      <c r="BV33" s="217"/>
      <c r="BW33" s="453" t="s">
        <v>199</v>
      </c>
      <c r="BX33" s="453"/>
      <c r="BY33" s="418" t="s">
        <v>201</v>
      </c>
      <c r="BZ33" s="418"/>
      <c r="CA33" s="418"/>
      <c r="CB33" s="418"/>
      <c r="CC33" s="418"/>
      <c r="CD33" s="418"/>
      <c r="CE33" s="418"/>
      <c r="CF33" s="418"/>
      <c r="CG33" s="418"/>
      <c r="CH33" s="418"/>
      <c r="CI33" s="418"/>
      <c r="CJ33" s="418"/>
      <c r="CK33" s="418"/>
      <c r="CL33" s="418"/>
      <c r="CM33" s="418"/>
      <c r="CN33" s="216"/>
      <c r="CO33" s="453" t="s">
        <v>202</v>
      </c>
      <c r="CP33" s="453"/>
      <c r="CQ33" s="418" t="s">
        <v>203</v>
      </c>
      <c r="CR33" s="418"/>
      <c r="CS33" s="418"/>
      <c r="CT33" s="418"/>
      <c r="CU33" s="418"/>
      <c r="CV33" s="418"/>
      <c r="CW33" s="418"/>
      <c r="CX33" s="418"/>
      <c r="CY33" s="418"/>
      <c r="CZ33" s="418"/>
      <c r="DA33" s="418"/>
      <c r="DB33" s="418"/>
      <c r="DC33" s="418"/>
      <c r="DD33" s="418"/>
      <c r="DE33" s="418"/>
      <c r="DF33" s="216"/>
      <c r="DG33" s="617" t="s">
        <v>204</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3</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6</v>
      </c>
      <c r="AN34" s="618"/>
      <c r="AO34" s="619" t="str">
        <f>IF('各会計、関係団体の財政状況及び健全化判断比率'!B31="","",'各会計、関係団体の財政状況及び健全化判断比率'!B31)</f>
        <v>水道事業会計</v>
      </c>
      <c r="AP34" s="619"/>
      <c r="AQ34" s="619"/>
      <c r="AR34" s="619"/>
      <c r="AS34" s="619"/>
      <c r="AT34" s="619"/>
      <c r="AU34" s="619"/>
      <c r="AV34" s="619"/>
      <c r="AW34" s="619"/>
      <c r="AX34" s="619"/>
      <c r="AY34" s="619"/>
      <c r="AZ34" s="619"/>
      <c r="BA34" s="619"/>
      <c r="BB34" s="619"/>
      <c r="BC34" s="619"/>
      <c r="BD34" s="214"/>
      <c r="BE34" s="618">
        <f>IF(BG34="","",MAX(C34:D43,U34:V43,AM34:AN43)+1)</f>
        <v>7</v>
      </c>
      <c r="BF34" s="618"/>
      <c r="BG34" s="619" t="str">
        <f>IF('各会計、関係団体の財政状況及び健全化判断比率'!B32="","",'各会計、関係団体の財政状況及び健全化判断比率'!B32)</f>
        <v>下水道事業特別会計</v>
      </c>
      <c r="BH34" s="619"/>
      <c r="BI34" s="619"/>
      <c r="BJ34" s="619"/>
      <c r="BK34" s="619"/>
      <c r="BL34" s="619"/>
      <c r="BM34" s="619"/>
      <c r="BN34" s="619"/>
      <c r="BO34" s="619"/>
      <c r="BP34" s="619"/>
      <c r="BQ34" s="619"/>
      <c r="BR34" s="619"/>
      <c r="BS34" s="619"/>
      <c r="BT34" s="619"/>
      <c r="BU34" s="619"/>
      <c r="BV34" s="214"/>
      <c r="BW34" s="618">
        <f>IF(BY34="","",MAX(C34:D43,U34:V43,AM34:AN43,BE34:BF43)+1)</f>
        <v>8</v>
      </c>
      <c r="BX34" s="618"/>
      <c r="BY34" s="619" t="str">
        <f>IF('各会計、関係団体の財政状況及び健全化判断比率'!B68="","",'各会計、関係団体の財政状況及び健全化判断比率'!B68)</f>
        <v>釧路公立大学事務組合</v>
      </c>
      <c r="BZ34" s="619"/>
      <c r="CA34" s="619"/>
      <c r="CB34" s="619"/>
      <c r="CC34" s="619"/>
      <c r="CD34" s="619"/>
      <c r="CE34" s="619"/>
      <c r="CF34" s="619"/>
      <c r="CG34" s="619"/>
      <c r="CH34" s="619"/>
      <c r="CI34" s="619"/>
      <c r="CJ34" s="619"/>
      <c r="CK34" s="619"/>
      <c r="CL34" s="619"/>
      <c r="CM34" s="619"/>
      <c r="CN34" s="214"/>
      <c r="CO34" s="618">
        <f>IF(CQ34="","",MAX(C34:D43,U34:V43,AM34:AN43,BE34:BF43,BW34:BX43)+1)</f>
        <v>11</v>
      </c>
      <c r="CP34" s="618"/>
      <c r="CQ34" s="619" t="str">
        <f>IF('各会計、関係団体の財政状況及び健全化判断比率'!BS7="","",'各会計、関係団体の財政状況及び健全化判断比率'!BS7)</f>
        <v>浜中町就農者研修牧場</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浜中診療所特別会計</v>
      </c>
      <c r="F35" s="619"/>
      <c r="G35" s="619"/>
      <c r="H35" s="619"/>
      <c r="I35" s="619"/>
      <c r="J35" s="619"/>
      <c r="K35" s="619"/>
      <c r="L35" s="619"/>
      <c r="M35" s="619"/>
      <c r="N35" s="619"/>
      <c r="O35" s="619"/>
      <c r="P35" s="619"/>
      <c r="Q35" s="619"/>
      <c r="R35" s="619"/>
      <c r="S35" s="619"/>
      <c r="T35" s="214"/>
      <c r="U35" s="618">
        <f>IF(W35="","",U34+1)</f>
        <v>4</v>
      </c>
      <c r="V35" s="618"/>
      <c r="W35" s="619" t="str">
        <f>IF('各会計、関係団体の財政状況及び健全化判断比率'!B29="","",'各会計、関係団体の財政状況及び健全化判断比率'!B29)</f>
        <v>後期高齢者医療特別会計</v>
      </c>
      <c r="X35" s="619"/>
      <c r="Y35" s="619"/>
      <c r="Z35" s="619"/>
      <c r="AA35" s="619"/>
      <c r="AB35" s="619"/>
      <c r="AC35" s="619"/>
      <c r="AD35" s="619"/>
      <c r="AE35" s="619"/>
      <c r="AF35" s="619"/>
      <c r="AG35" s="619"/>
      <c r="AH35" s="619"/>
      <c r="AI35" s="619"/>
      <c r="AJ35" s="619"/>
      <c r="AK35" s="619"/>
      <c r="AL35" s="214"/>
      <c r="AM35" s="618" t="str">
        <f t="shared" ref="AM35:AM43" si="0">IF(AO35="","",AM34+1)</f>
        <v/>
      </c>
      <c r="AN35" s="618"/>
      <c r="AO35" s="619"/>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9</v>
      </c>
      <c r="BX35" s="618"/>
      <c r="BY35" s="619" t="str">
        <f>IF('各会計、関係団体の財政状況及び健全化判断比率'!B69="","",'各会計、関係団体の財政状況及び健全化判断比率'!B69)</f>
        <v>釧路東部消防組合</v>
      </c>
      <c r="BZ35" s="619"/>
      <c r="CA35" s="619"/>
      <c r="CB35" s="619"/>
      <c r="CC35" s="619"/>
      <c r="CD35" s="619"/>
      <c r="CE35" s="619"/>
      <c r="CF35" s="619"/>
      <c r="CG35" s="619"/>
      <c r="CH35" s="619"/>
      <c r="CI35" s="619"/>
      <c r="CJ35" s="619"/>
      <c r="CK35" s="619"/>
      <c r="CL35" s="619"/>
      <c r="CM35" s="619"/>
      <c r="CN35" s="214"/>
      <c r="CO35" s="618" t="str">
        <f t="shared" ref="CO35:CO43" si="3">IF(CQ35="","",CO34+1)</f>
        <v/>
      </c>
      <c r="CP35" s="618"/>
      <c r="CQ35" s="619" t="str">
        <f>IF('各会計、関係団体の財政状況及び健全化判断比率'!BS8="","",'各会計、関係団体の財政状況及び健全化判断比率'!BS8)</f>
        <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t="str">
        <f>IF(E36="","",C35+1)</f>
        <v/>
      </c>
      <c r="D36" s="618"/>
      <c r="E36" s="619" t="str">
        <f>IF('各会計、関係団体の財政状況及び健全化判断比率'!B9="","",'各会計、関係団体の財政状況及び健全化判断比率'!B9)</f>
        <v/>
      </c>
      <c r="F36" s="619"/>
      <c r="G36" s="619"/>
      <c r="H36" s="619"/>
      <c r="I36" s="619"/>
      <c r="J36" s="619"/>
      <c r="K36" s="619"/>
      <c r="L36" s="619"/>
      <c r="M36" s="619"/>
      <c r="N36" s="619"/>
      <c r="O36" s="619"/>
      <c r="P36" s="619"/>
      <c r="Q36" s="619"/>
      <c r="R36" s="619"/>
      <c r="S36" s="619"/>
      <c r="T36" s="214"/>
      <c r="U36" s="618">
        <f t="shared" ref="U36:U43" si="4">IF(W36="","",U35+1)</f>
        <v>5</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10</v>
      </c>
      <c r="BX36" s="618"/>
      <c r="BY36" s="619" t="str">
        <f>IF('各会計、関係団体の財政状況及び健全化判断比率'!B70="","",'各会計、関係団体の財政状況及び健全化判断比率'!B70)</f>
        <v>釧路・根室広域地方税滞納整理機構</v>
      </c>
      <c r="BZ36" s="619"/>
      <c r="CA36" s="619"/>
      <c r="CB36" s="619"/>
      <c r="CC36" s="619"/>
      <c r="CD36" s="619"/>
      <c r="CE36" s="619"/>
      <c r="CF36" s="619"/>
      <c r="CG36" s="619"/>
      <c r="CH36" s="619"/>
      <c r="CI36" s="619"/>
      <c r="CJ36" s="619"/>
      <c r="CK36" s="619"/>
      <c r="CL36" s="619"/>
      <c r="CM36" s="619"/>
      <c r="CN36" s="214"/>
      <c r="CO36" s="618" t="str">
        <f t="shared" si="3"/>
        <v/>
      </c>
      <c r="CP36" s="618"/>
      <c r="CQ36" s="619" t="str">
        <f>IF('各会計、関係団体の財政状況及び健全化判断比率'!BS9="","",'各会計、関係団体の財政状況及び健全化判断比率'!BS9)</f>
        <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t="str">
        <f t="shared" si="4"/>
        <v/>
      </c>
      <c r="V37" s="618"/>
      <c r="W37" s="619"/>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t="str">
        <f t="shared" si="2"/>
        <v/>
      </c>
      <c r="BX37" s="618"/>
      <c r="BY37" s="619" t="str">
        <f>IF('各会計、関係団体の財政状況及び健全化判断比率'!B71="","",'各会計、関係団体の財政状況及び健全化判断比率'!B71)</f>
        <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t="str">
        <f t="shared" si="2"/>
        <v/>
      </c>
      <c r="BX38" s="618"/>
      <c r="BY38" s="619" t="str">
        <f>IF('各会計、関係団体の財政状況及び健全化判断比率'!B72="","",'各会計、関係団体の財政状況及び健全化判断比率'!B72)</f>
        <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t="str">
        <f t="shared" si="2"/>
        <v/>
      </c>
      <c r="BX39" s="618"/>
      <c r="BY39" s="619" t="str">
        <f>IF('各会計、関係団体の財政状況及び健全化判断比率'!B73="","",'各会計、関係団体の財政状況及び健全化判断比率'!B73)</f>
        <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t="str">
        <f t="shared" si="2"/>
        <v/>
      </c>
      <c r="BX40" s="618"/>
      <c r="BY40" s="619" t="str">
        <f>IF('各会計、関係団体の財政状況及び健全化判断比率'!B74="","",'各会計、関係団体の財政状況及び健全化判断比率'!B74)</f>
        <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t="str">
        <f t="shared" si="2"/>
        <v/>
      </c>
      <c r="BX41" s="618"/>
      <c r="BY41" s="619" t="str">
        <f>IF('各会計、関係団体の財政状況及び健全化判断比率'!B75="","",'各会計、関係団体の財政状況及び健全化判断比率'!B75)</f>
        <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t="str">
        <f t="shared" si="2"/>
        <v/>
      </c>
      <c r="BX42" s="618"/>
      <c r="BY42" s="619" t="str">
        <f>IF('各会計、関係団体の財政状況及び健全化判断比率'!B76="","",'各会計、関係団体の財政状況及び健全化判断比率'!B76)</f>
        <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TxUv0mu4+Y8hOs+VVqa7SzO+VE589A+I8N4nMvFaaJ73Ino27Yn3oxv8aQGV8YPuLvf0rWd8q1qLWRTDWK5xVw==" saltValue="ETt+kbVYiuBDRp4TP22QL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16" t="s">
        <v>561</v>
      </c>
      <c r="D34" s="1216"/>
      <c r="E34" s="1217"/>
      <c r="F34" s="32">
        <v>2.5299999999999998</v>
      </c>
      <c r="G34" s="33">
        <v>2.7</v>
      </c>
      <c r="H34" s="33">
        <v>2.76</v>
      </c>
      <c r="I34" s="33">
        <v>2.83</v>
      </c>
      <c r="J34" s="34">
        <v>2.93</v>
      </c>
      <c r="K34" s="22"/>
      <c r="L34" s="22"/>
      <c r="M34" s="22"/>
      <c r="N34" s="22"/>
      <c r="O34" s="22"/>
      <c r="P34" s="22"/>
    </row>
    <row r="35" spans="1:16" ht="39" customHeight="1" x14ac:dyDescent="0.15">
      <c r="A35" s="22"/>
      <c r="B35" s="35"/>
      <c r="C35" s="1210" t="s">
        <v>562</v>
      </c>
      <c r="D35" s="1211"/>
      <c r="E35" s="1212"/>
      <c r="F35" s="36">
        <v>2.1800000000000002</v>
      </c>
      <c r="G35" s="37">
        <v>2.1</v>
      </c>
      <c r="H35" s="37">
        <v>1.95</v>
      </c>
      <c r="I35" s="37">
        <v>2.4700000000000002</v>
      </c>
      <c r="J35" s="38">
        <v>2.38</v>
      </c>
      <c r="K35" s="22"/>
      <c r="L35" s="22"/>
      <c r="M35" s="22"/>
      <c r="N35" s="22"/>
      <c r="O35" s="22"/>
      <c r="P35" s="22"/>
    </row>
    <row r="36" spans="1:16" ht="39" customHeight="1" x14ac:dyDescent="0.15">
      <c r="A36" s="22"/>
      <c r="B36" s="35"/>
      <c r="C36" s="1210" t="s">
        <v>563</v>
      </c>
      <c r="D36" s="1211"/>
      <c r="E36" s="1212"/>
      <c r="F36" s="36">
        <v>0.06</v>
      </c>
      <c r="G36" s="37">
        <v>0.16</v>
      </c>
      <c r="H36" s="37">
        <v>0.14000000000000001</v>
      </c>
      <c r="I36" s="37">
        <v>0.74</v>
      </c>
      <c r="J36" s="38">
        <v>0.38</v>
      </c>
      <c r="K36" s="22"/>
      <c r="L36" s="22"/>
      <c r="M36" s="22"/>
      <c r="N36" s="22"/>
      <c r="O36" s="22"/>
      <c r="P36" s="22"/>
    </row>
    <row r="37" spans="1:16" ht="39" customHeight="1" x14ac:dyDescent="0.15">
      <c r="A37" s="22"/>
      <c r="B37" s="35"/>
      <c r="C37" s="1210" t="s">
        <v>564</v>
      </c>
      <c r="D37" s="1211"/>
      <c r="E37" s="1212"/>
      <c r="F37" s="36">
        <v>1.04</v>
      </c>
      <c r="G37" s="37">
        <v>1.65</v>
      </c>
      <c r="H37" s="37">
        <v>2.14</v>
      </c>
      <c r="I37" s="37">
        <v>0.28999999999999998</v>
      </c>
      <c r="J37" s="38">
        <v>0.37</v>
      </c>
      <c r="K37" s="22"/>
      <c r="L37" s="22"/>
      <c r="M37" s="22"/>
      <c r="N37" s="22"/>
      <c r="O37" s="22"/>
      <c r="P37" s="22"/>
    </row>
    <row r="38" spans="1:16" ht="39" customHeight="1" x14ac:dyDescent="0.15">
      <c r="A38" s="22"/>
      <c r="B38" s="35"/>
      <c r="C38" s="1210" t="s">
        <v>565</v>
      </c>
      <c r="D38" s="1211"/>
      <c r="E38" s="1212"/>
      <c r="F38" s="36">
        <v>0.23</v>
      </c>
      <c r="G38" s="37">
        <v>0.11</v>
      </c>
      <c r="H38" s="37">
        <v>0.21</v>
      </c>
      <c r="I38" s="37">
        <v>0.26</v>
      </c>
      <c r="J38" s="38">
        <v>0.25</v>
      </c>
      <c r="K38" s="22"/>
      <c r="L38" s="22"/>
      <c r="M38" s="22"/>
      <c r="N38" s="22"/>
      <c r="O38" s="22"/>
      <c r="P38" s="22"/>
    </row>
    <row r="39" spans="1:16" ht="39" customHeight="1" x14ac:dyDescent="0.15">
      <c r="A39" s="22"/>
      <c r="B39" s="35"/>
      <c r="C39" s="1210" t="s">
        <v>566</v>
      </c>
      <c r="D39" s="1211"/>
      <c r="E39" s="1212"/>
      <c r="F39" s="36">
        <v>7.0000000000000007E-2</v>
      </c>
      <c r="G39" s="37">
        <v>0.05</v>
      </c>
      <c r="H39" s="37">
        <v>0.06</v>
      </c>
      <c r="I39" s="37">
        <v>0.06</v>
      </c>
      <c r="J39" s="38">
        <v>0.09</v>
      </c>
      <c r="K39" s="22"/>
      <c r="L39" s="22"/>
      <c r="M39" s="22"/>
      <c r="N39" s="22"/>
      <c r="O39" s="22"/>
      <c r="P39" s="22"/>
    </row>
    <row r="40" spans="1:16" ht="39" customHeight="1" x14ac:dyDescent="0.15">
      <c r="A40" s="22"/>
      <c r="B40" s="35"/>
      <c r="C40" s="1210" t="s">
        <v>567</v>
      </c>
      <c r="D40" s="1211"/>
      <c r="E40" s="1212"/>
      <c r="F40" s="36">
        <v>0.01</v>
      </c>
      <c r="G40" s="37">
        <v>0.02</v>
      </c>
      <c r="H40" s="37">
        <v>0.01</v>
      </c>
      <c r="I40" s="37">
        <v>0</v>
      </c>
      <c r="J40" s="38">
        <v>0.01</v>
      </c>
      <c r="K40" s="22"/>
      <c r="L40" s="22"/>
      <c r="M40" s="22"/>
      <c r="N40" s="22"/>
      <c r="O40" s="22"/>
      <c r="P40" s="22"/>
    </row>
    <row r="41" spans="1:16" ht="39" customHeight="1" x14ac:dyDescent="0.15">
      <c r="A41" s="22"/>
      <c r="B41" s="35"/>
      <c r="C41" s="1210"/>
      <c r="D41" s="1211"/>
      <c r="E41" s="1212"/>
      <c r="F41" s="36"/>
      <c r="G41" s="37"/>
      <c r="H41" s="37"/>
      <c r="I41" s="37"/>
      <c r="J41" s="38"/>
      <c r="K41" s="22"/>
      <c r="L41" s="22"/>
      <c r="M41" s="22"/>
      <c r="N41" s="22"/>
      <c r="O41" s="22"/>
      <c r="P41" s="22"/>
    </row>
    <row r="42" spans="1:16" ht="39" customHeight="1" x14ac:dyDescent="0.15">
      <c r="A42" s="22"/>
      <c r="B42" s="39"/>
      <c r="C42" s="1210" t="s">
        <v>568</v>
      </c>
      <c r="D42" s="1211"/>
      <c r="E42" s="1212"/>
      <c r="F42" s="36" t="s">
        <v>514</v>
      </c>
      <c r="G42" s="37" t="s">
        <v>514</v>
      </c>
      <c r="H42" s="37" t="s">
        <v>514</v>
      </c>
      <c r="I42" s="37" t="s">
        <v>514</v>
      </c>
      <c r="J42" s="38" t="s">
        <v>514</v>
      </c>
      <c r="K42" s="22"/>
      <c r="L42" s="22"/>
      <c r="M42" s="22"/>
      <c r="N42" s="22"/>
      <c r="O42" s="22"/>
      <c r="P42" s="22"/>
    </row>
    <row r="43" spans="1:16" ht="39" customHeight="1" thickBot="1" x14ac:dyDescent="0.2">
      <c r="A43" s="22"/>
      <c r="B43" s="40"/>
      <c r="C43" s="1213" t="s">
        <v>569</v>
      </c>
      <c r="D43" s="1214"/>
      <c r="E43" s="1215"/>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mgaKppEt7XoANdU5VXlL5fI7A+Q1gNWr4IzHk1447TTckjtUxk3QoZq2/A805H5ZL/HtdAxHsm3Uk5m6qvrQQ==" saltValue="okQduYkfMclA5RPjbezmx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34" zoomScale="80" zoomScaleNormal="8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18" t="s">
        <v>11</v>
      </c>
      <c r="C45" s="1219"/>
      <c r="D45" s="58"/>
      <c r="E45" s="1224" t="s">
        <v>12</v>
      </c>
      <c r="F45" s="1224"/>
      <c r="G45" s="1224"/>
      <c r="H45" s="1224"/>
      <c r="I45" s="1224"/>
      <c r="J45" s="1225"/>
      <c r="K45" s="59">
        <v>856</v>
      </c>
      <c r="L45" s="60">
        <v>902</v>
      </c>
      <c r="M45" s="60">
        <v>900</v>
      </c>
      <c r="N45" s="60">
        <v>872</v>
      </c>
      <c r="O45" s="61">
        <v>881</v>
      </c>
      <c r="P45" s="48"/>
      <c r="Q45" s="48"/>
      <c r="R45" s="48"/>
      <c r="S45" s="48"/>
      <c r="T45" s="48"/>
      <c r="U45" s="48"/>
    </row>
    <row r="46" spans="1:21" ht="30.75" customHeight="1" x14ac:dyDescent="0.15">
      <c r="A46" s="48"/>
      <c r="B46" s="1220"/>
      <c r="C46" s="1221"/>
      <c r="D46" s="62"/>
      <c r="E46" s="1226" t="s">
        <v>13</v>
      </c>
      <c r="F46" s="1226"/>
      <c r="G46" s="1226"/>
      <c r="H46" s="1226"/>
      <c r="I46" s="1226"/>
      <c r="J46" s="1227"/>
      <c r="K46" s="63" t="s">
        <v>514</v>
      </c>
      <c r="L46" s="64" t="s">
        <v>514</v>
      </c>
      <c r="M46" s="64" t="s">
        <v>514</v>
      </c>
      <c r="N46" s="64" t="s">
        <v>514</v>
      </c>
      <c r="O46" s="65" t="s">
        <v>514</v>
      </c>
      <c r="P46" s="48"/>
      <c r="Q46" s="48"/>
      <c r="R46" s="48"/>
      <c r="S46" s="48"/>
      <c r="T46" s="48"/>
      <c r="U46" s="48"/>
    </row>
    <row r="47" spans="1:21" ht="30.75" customHeight="1" x14ac:dyDescent="0.15">
      <c r="A47" s="48"/>
      <c r="B47" s="1220"/>
      <c r="C47" s="1221"/>
      <c r="D47" s="62"/>
      <c r="E47" s="1226" t="s">
        <v>14</v>
      </c>
      <c r="F47" s="1226"/>
      <c r="G47" s="1226"/>
      <c r="H47" s="1226"/>
      <c r="I47" s="1226"/>
      <c r="J47" s="1227"/>
      <c r="K47" s="63" t="s">
        <v>514</v>
      </c>
      <c r="L47" s="64" t="s">
        <v>514</v>
      </c>
      <c r="M47" s="64" t="s">
        <v>514</v>
      </c>
      <c r="N47" s="64" t="s">
        <v>514</v>
      </c>
      <c r="O47" s="65" t="s">
        <v>514</v>
      </c>
      <c r="P47" s="48"/>
      <c r="Q47" s="48"/>
      <c r="R47" s="48"/>
      <c r="S47" s="48"/>
      <c r="T47" s="48"/>
      <c r="U47" s="48"/>
    </row>
    <row r="48" spans="1:21" ht="30.75" customHeight="1" x14ac:dyDescent="0.15">
      <c r="A48" s="48"/>
      <c r="B48" s="1220"/>
      <c r="C48" s="1221"/>
      <c r="D48" s="62"/>
      <c r="E48" s="1226" t="s">
        <v>15</v>
      </c>
      <c r="F48" s="1226"/>
      <c r="G48" s="1226"/>
      <c r="H48" s="1226"/>
      <c r="I48" s="1226"/>
      <c r="J48" s="1227"/>
      <c r="K48" s="63">
        <v>257</v>
      </c>
      <c r="L48" s="64">
        <v>244</v>
      </c>
      <c r="M48" s="64">
        <v>218</v>
      </c>
      <c r="N48" s="64">
        <v>223</v>
      </c>
      <c r="O48" s="65">
        <v>212</v>
      </c>
      <c r="P48" s="48"/>
      <c r="Q48" s="48"/>
      <c r="R48" s="48"/>
      <c r="S48" s="48"/>
      <c r="T48" s="48"/>
      <c r="U48" s="48"/>
    </row>
    <row r="49" spans="1:21" ht="30.75" customHeight="1" x14ac:dyDescent="0.15">
      <c r="A49" s="48"/>
      <c r="B49" s="1220"/>
      <c r="C49" s="1221"/>
      <c r="D49" s="62"/>
      <c r="E49" s="1226" t="s">
        <v>16</v>
      </c>
      <c r="F49" s="1226"/>
      <c r="G49" s="1226"/>
      <c r="H49" s="1226"/>
      <c r="I49" s="1226"/>
      <c r="J49" s="1227"/>
      <c r="K49" s="63">
        <v>18</v>
      </c>
      <c r="L49" s="64">
        <v>18</v>
      </c>
      <c r="M49" s="64">
        <v>24</v>
      </c>
      <c r="N49" s="64">
        <v>10</v>
      </c>
      <c r="O49" s="65">
        <v>9</v>
      </c>
      <c r="P49" s="48"/>
      <c r="Q49" s="48"/>
      <c r="R49" s="48"/>
      <c r="S49" s="48"/>
      <c r="T49" s="48"/>
      <c r="U49" s="48"/>
    </row>
    <row r="50" spans="1:21" ht="30.75" customHeight="1" x14ac:dyDescent="0.15">
      <c r="A50" s="48"/>
      <c r="B50" s="1220"/>
      <c r="C50" s="1221"/>
      <c r="D50" s="62"/>
      <c r="E50" s="1226" t="s">
        <v>17</v>
      </c>
      <c r="F50" s="1226"/>
      <c r="G50" s="1226"/>
      <c r="H50" s="1226"/>
      <c r="I50" s="1226"/>
      <c r="J50" s="1227"/>
      <c r="K50" s="63">
        <v>46</v>
      </c>
      <c r="L50" s="64">
        <v>22</v>
      </c>
      <c r="M50" s="64">
        <v>49</v>
      </c>
      <c r="N50" s="64">
        <v>22</v>
      </c>
      <c r="O50" s="65">
        <v>15</v>
      </c>
      <c r="P50" s="48"/>
      <c r="Q50" s="48"/>
      <c r="R50" s="48"/>
      <c r="S50" s="48"/>
      <c r="T50" s="48"/>
      <c r="U50" s="48"/>
    </row>
    <row r="51" spans="1:21" ht="30.75" customHeight="1" x14ac:dyDescent="0.15">
      <c r="A51" s="48"/>
      <c r="B51" s="1222"/>
      <c r="C51" s="1223"/>
      <c r="D51" s="66"/>
      <c r="E51" s="1226" t="s">
        <v>18</v>
      </c>
      <c r="F51" s="1226"/>
      <c r="G51" s="1226"/>
      <c r="H51" s="1226"/>
      <c r="I51" s="1226"/>
      <c r="J51" s="1227"/>
      <c r="K51" s="63" t="s">
        <v>514</v>
      </c>
      <c r="L51" s="64" t="s">
        <v>514</v>
      </c>
      <c r="M51" s="64" t="s">
        <v>514</v>
      </c>
      <c r="N51" s="64" t="s">
        <v>514</v>
      </c>
      <c r="O51" s="65">
        <v>0</v>
      </c>
      <c r="P51" s="48"/>
      <c r="Q51" s="48"/>
      <c r="R51" s="48"/>
      <c r="S51" s="48"/>
      <c r="T51" s="48"/>
      <c r="U51" s="48"/>
    </row>
    <row r="52" spans="1:21" ht="30.75" customHeight="1" x14ac:dyDescent="0.15">
      <c r="A52" s="48"/>
      <c r="B52" s="1228" t="s">
        <v>19</v>
      </c>
      <c r="C52" s="1229"/>
      <c r="D52" s="66"/>
      <c r="E52" s="1226" t="s">
        <v>20</v>
      </c>
      <c r="F52" s="1226"/>
      <c r="G52" s="1226"/>
      <c r="H52" s="1226"/>
      <c r="I52" s="1226"/>
      <c r="J52" s="1227"/>
      <c r="K52" s="63">
        <v>793</v>
      </c>
      <c r="L52" s="64">
        <v>808</v>
      </c>
      <c r="M52" s="64">
        <v>785</v>
      </c>
      <c r="N52" s="64">
        <v>752</v>
      </c>
      <c r="O52" s="65">
        <v>759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384</v>
      </c>
      <c r="L53" s="69">
        <v>378</v>
      </c>
      <c r="M53" s="69">
        <v>406</v>
      </c>
      <c r="N53" s="69">
        <v>375</v>
      </c>
      <c r="O53" s="70">
        <v>358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234" t="s">
        <v>25</v>
      </c>
      <c r="C57" s="1235"/>
      <c r="D57" s="1238" t="s">
        <v>26</v>
      </c>
      <c r="E57" s="1239"/>
      <c r="F57" s="1239"/>
      <c r="G57" s="1239"/>
      <c r="H57" s="1239"/>
      <c r="I57" s="1239"/>
      <c r="J57" s="1240"/>
      <c r="K57" s="83"/>
      <c r="L57" s="84"/>
      <c r="M57" s="84"/>
      <c r="N57" s="84"/>
      <c r="O57" s="85"/>
    </row>
    <row r="58" spans="1:21" ht="31.5" customHeight="1" thickBot="1" x14ac:dyDescent="0.2">
      <c r="B58" s="1236"/>
      <c r="C58" s="1237"/>
      <c r="D58" s="1241" t="s">
        <v>27</v>
      </c>
      <c r="E58" s="1242"/>
      <c r="F58" s="1242"/>
      <c r="G58" s="1242"/>
      <c r="H58" s="1242"/>
      <c r="I58" s="1242"/>
      <c r="J58" s="1243"/>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TlTVWvlzTaRI2NXWumYrRIrTPsk3/NeCoFvgYxne6s30bNa/eQ15PryZq/r0RbUdrNcWiErNNsyp99/MS31Kg==" saltValue="4/O/ndnllUH9W1Gz2car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555</v>
      </c>
      <c r="J40" s="100" t="s">
        <v>556</v>
      </c>
      <c r="K40" s="100" t="s">
        <v>557</v>
      </c>
      <c r="L40" s="100" t="s">
        <v>558</v>
      </c>
      <c r="M40" s="101" t="s">
        <v>559</v>
      </c>
    </row>
    <row r="41" spans="2:13" ht="27.75" customHeight="1" x14ac:dyDescent="0.15">
      <c r="B41" s="1244" t="s">
        <v>30</v>
      </c>
      <c r="C41" s="1245"/>
      <c r="D41" s="102"/>
      <c r="E41" s="1250" t="s">
        <v>31</v>
      </c>
      <c r="F41" s="1250"/>
      <c r="G41" s="1250"/>
      <c r="H41" s="1251"/>
      <c r="I41" s="103">
        <v>7758</v>
      </c>
      <c r="J41" s="104">
        <v>7638</v>
      </c>
      <c r="K41" s="104">
        <v>8179</v>
      </c>
      <c r="L41" s="104">
        <v>8854</v>
      </c>
      <c r="M41" s="105">
        <v>10492</v>
      </c>
    </row>
    <row r="42" spans="2:13" ht="27.75" customHeight="1" x14ac:dyDescent="0.15">
      <c r="B42" s="1246"/>
      <c r="C42" s="1247"/>
      <c r="D42" s="106"/>
      <c r="E42" s="1252" t="s">
        <v>32</v>
      </c>
      <c r="F42" s="1252"/>
      <c r="G42" s="1252"/>
      <c r="H42" s="1253"/>
      <c r="I42" s="107">
        <v>24</v>
      </c>
      <c r="J42" s="108">
        <v>25</v>
      </c>
      <c r="K42" s="108">
        <v>20</v>
      </c>
      <c r="L42" s="108">
        <v>14</v>
      </c>
      <c r="M42" s="109">
        <v>19</v>
      </c>
    </row>
    <row r="43" spans="2:13" ht="27.75" customHeight="1" x14ac:dyDescent="0.15">
      <c r="B43" s="1246"/>
      <c r="C43" s="1247"/>
      <c r="D43" s="106"/>
      <c r="E43" s="1252" t="s">
        <v>33</v>
      </c>
      <c r="F43" s="1252"/>
      <c r="G43" s="1252"/>
      <c r="H43" s="1253"/>
      <c r="I43" s="107">
        <v>2382</v>
      </c>
      <c r="J43" s="108">
        <v>2186</v>
      </c>
      <c r="K43" s="108">
        <v>2045</v>
      </c>
      <c r="L43" s="108">
        <v>1406</v>
      </c>
      <c r="M43" s="109">
        <v>1915</v>
      </c>
    </row>
    <row r="44" spans="2:13" ht="27.75" customHeight="1" x14ac:dyDescent="0.15">
      <c r="B44" s="1246"/>
      <c r="C44" s="1247"/>
      <c r="D44" s="106"/>
      <c r="E44" s="1252" t="s">
        <v>34</v>
      </c>
      <c r="F44" s="1252"/>
      <c r="G44" s="1252"/>
      <c r="H44" s="1253"/>
      <c r="I44" s="107">
        <v>115</v>
      </c>
      <c r="J44" s="108">
        <v>202</v>
      </c>
      <c r="K44" s="108">
        <v>219</v>
      </c>
      <c r="L44" s="108">
        <v>277</v>
      </c>
      <c r="M44" s="109">
        <v>316</v>
      </c>
    </row>
    <row r="45" spans="2:13" ht="27.75" customHeight="1" x14ac:dyDescent="0.15">
      <c r="B45" s="1246"/>
      <c r="C45" s="1247"/>
      <c r="D45" s="106"/>
      <c r="E45" s="1252" t="s">
        <v>35</v>
      </c>
      <c r="F45" s="1252"/>
      <c r="G45" s="1252"/>
      <c r="H45" s="1253"/>
      <c r="I45" s="107">
        <v>1291</v>
      </c>
      <c r="J45" s="108">
        <v>700</v>
      </c>
      <c r="K45" s="108">
        <v>682</v>
      </c>
      <c r="L45" s="108">
        <v>734</v>
      </c>
      <c r="M45" s="109">
        <v>632</v>
      </c>
    </row>
    <row r="46" spans="2:13" ht="27.75" customHeight="1" x14ac:dyDescent="0.15">
      <c r="B46" s="1246"/>
      <c r="C46" s="1247"/>
      <c r="D46" s="110"/>
      <c r="E46" s="1252" t="s">
        <v>36</v>
      </c>
      <c r="F46" s="1252"/>
      <c r="G46" s="1252"/>
      <c r="H46" s="1253"/>
      <c r="I46" s="107" t="s">
        <v>514</v>
      </c>
      <c r="J46" s="108" t="s">
        <v>514</v>
      </c>
      <c r="K46" s="108" t="s">
        <v>514</v>
      </c>
      <c r="L46" s="108" t="s">
        <v>514</v>
      </c>
      <c r="M46" s="109" t="s">
        <v>514</v>
      </c>
    </row>
    <row r="47" spans="2:13" ht="27.75" customHeight="1" x14ac:dyDescent="0.15">
      <c r="B47" s="1246"/>
      <c r="C47" s="1247"/>
      <c r="D47" s="111"/>
      <c r="E47" s="1254" t="s">
        <v>37</v>
      </c>
      <c r="F47" s="1255"/>
      <c r="G47" s="1255"/>
      <c r="H47" s="1256"/>
      <c r="I47" s="107" t="s">
        <v>514</v>
      </c>
      <c r="J47" s="108" t="s">
        <v>514</v>
      </c>
      <c r="K47" s="108" t="s">
        <v>514</v>
      </c>
      <c r="L47" s="108" t="s">
        <v>514</v>
      </c>
      <c r="M47" s="109" t="s">
        <v>514</v>
      </c>
    </row>
    <row r="48" spans="2:13" ht="27.75" customHeight="1" x14ac:dyDescent="0.15">
      <c r="B48" s="1246"/>
      <c r="C48" s="1247"/>
      <c r="D48" s="106"/>
      <c r="E48" s="1252" t="s">
        <v>38</v>
      </c>
      <c r="F48" s="1252"/>
      <c r="G48" s="1252"/>
      <c r="H48" s="1253"/>
      <c r="I48" s="107" t="s">
        <v>514</v>
      </c>
      <c r="J48" s="108" t="s">
        <v>514</v>
      </c>
      <c r="K48" s="108" t="s">
        <v>514</v>
      </c>
      <c r="L48" s="108" t="s">
        <v>514</v>
      </c>
      <c r="M48" s="109" t="s">
        <v>514</v>
      </c>
    </row>
    <row r="49" spans="2:13" ht="27.75" customHeight="1" x14ac:dyDescent="0.15">
      <c r="B49" s="1248"/>
      <c r="C49" s="1249"/>
      <c r="D49" s="106"/>
      <c r="E49" s="1252" t="s">
        <v>39</v>
      </c>
      <c r="F49" s="1252"/>
      <c r="G49" s="1252"/>
      <c r="H49" s="1253"/>
      <c r="I49" s="107" t="s">
        <v>514</v>
      </c>
      <c r="J49" s="108" t="s">
        <v>514</v>
      </c>
      <c r="K49" s="108" t="s">
        <v>514</v>
      </c>
      <c r="L49" s="108" t="s">
        <v>514</v>
      </c>
      <c r="M49" s="109" t="s">
        <v>514</v>
      </c>
    </row>
    <row r="50" spans="2:13" ht="27.75" customHeight="1" x14ac:dyDescent="0.15">
      <c r="B50" s="1257" t="s">
        <v>40</v>
      </c>
      <c r="C50" s="1258"/>
      <c r="D50" s="112"/>
      <c r="E50" s="1252" t="s">
        <v>41</v>
      </c>
      <c r="F50" s="1252"/>
      <c r="G50" s="1252"/>
      <c r="H50" s="1253"/>
      <c r="I50" s="107">
        <v>1815</v>
      </c>
      <c r="J50" s="108">
        <v>1860</v>
      </c>
      <c r="K50" s="108">
        <v>1872</v>
      </c>
      <c r="L50" s="108">
        <v>2065</v>
      </c>
      <c r="M50" s="109">
        <v>2427</v>
      </c>
    </row>
    <row r="51" spans="2:13" ht="27.75" customHeight="1" x14ac:dyDescent="0.15">
      <c r="B51" s="1246"/>
      <c r="C51" s="1247"/>
      <c r="D51" s="106"/>
      <c r="E51" s="1252" t="s">
        <v>42</v>
      </c>
      <c r="F51" s="1252"/>
      <c r="G51" s="1252"/>
      <c r="H51" s="1253"/>
      <c r="I51" s="107">
        <v>515</v>
      </c>
      <c r="J51" s="108">
        <v>495</v>
      </c>
      <c r="K51" s="108">
        <v>481</v>
      </c>
      <c r="L51" s="108">
        <v>515</v>
      </c>
      <c r="M51" s="109">
        <v>553</v>
      </c>
    </row>
    <row r="52" spans="2:13" ht="27.75" customHeight="1" x14ac:dyDescent="0.15">
      <c r="B52" s="1248"/>
      <c r="C52" s="1249"/>
      <c r="D52" s="106"/>
      <c r="E52" s="1252" t="s">
        <v>43</v>
      </c>
      <c r="F52" s="1252"/>
      <c r="G52" s="1252"/>
      <c r="H52" s="1253"/>
      <c r="I52" s="107">
        <v>6994</v>
      </c>
      <c r="J52" s="108">
        <v>6754</v>
      </c>
      <c r="K52" s="108">
        <v>7240</v>
      </c>
      <c r="L52" s="108">
        <v>7721</v>
      </c>
      <c r="M52" s="109">
        <v>8579</v>
      </c>
    </row>
    <row r="53" spans="2:13" ht="27.75" customHeight="1" thickBot="1" x14ac:dyDescent="0.2">
      <c r="B53" s="1259" t="s">
        <v>44</v>
      </c>
      <c r="C53" s="1260"/>
      <c r="D53" s="113"/>
      <c r="E53" s="1261" t="s">
        <v>45</v>
      </c>
      <c r="F53" s="1261"/>
      <c r="G53" s="1261"/>
      <c r="H53" s="1262"/>
      <c r="I53" s="114">
        <v>2247</v>
      </c>
      <c r="J53" s="115">
        <v>1643</v>
      </c>
      <c r="K53" s="115">
        <v>1551</v>
      </c>
      <c r="L53" s="115">
        <v>983</v>
      </c>
      <c r="M53" s="116">
        <v>1814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aAknyneXrY8ilEzxUo2lMjydCi1dFWXjYDexrqToHZvuemMuPW1ejZdH3eWLrXOCN1vmzFv5FHJyAEnnyLe1A==" saltValue="1zybM+FAEcZF9BQ+2cXx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46" zoomScale="70" zoomScaleNormal="70" zoomScaleSheetLayoutView="100" workbookViewId="0">
      <selection activeCell="H59" sqref="H59"/>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271" t="s">
        <v>48</v>
      </c>
      <c r="D55" s="1271"/>
      <c r="E55" s="1272"/>
      <c r="F55" s="128">
        <v>201</v>
      </c>
      <c r="G55" s="128">
        <v>275</v>
      </c>
      <c r="H55" s="129">
        <v>349</v>
      </c>
    </row>
    <row r="56" spans="2:8" ht="52.5" customHeight="1" x14ac:dyDescent="0.15">
      <c r="B56" s="130"/>
      <c r="C56" s="1273" t="s">
        <v>49</v>
      </c>
      <c r="D56" s="1273"/>
      <c r="E56" s="1274"/>
      <c r="F56" s="131">
        <v>327</v>
      </c>
      <c r="G56" s="131">
        <v>327</v>
      </c>
      <c r="H56" s="132">
        <v>327</v>
      </c>
    </row>
    <row r="57" spans="2:8" ht="53.25" customHeight="1" x14ac:dyDescent="0.15">
      <c r="B57" s="130"/>
      <c r="C57" s="1275" t="s">
        <v>50</v>
      </c>
      <c r="D57" s="1275"/>
      <c r="E57" s="1276"/>
      <c r="F57" s="133">
        <v>1368</v>
      </c>
      <c r="G57" s="133">
        <v>1367</v>
      </c>
      <c r="H57" s="134">
        <v>1633</v>
      </c>
    </row>
    <row r="58" spans="2:8" ht="45.75" customHeight="1" x14ac:dyDescent="0.15">
      <c r="B58" s="135"/>
      <c r="C58" s="1263" t="s">
        <v>576</v>
      </c>
      <c r="D58" s="1264"/>
      <c r="E58" s="1265"/>
      <c r="F58" s="136">
        <v>1069</v>
      </c>
      <c r="G58" s="136">
        <v>1080</v>
      </c>
      <c r="H58" s="137">
        <v>1081</v>
      </c>
    </row>
    <row r="59" spans="2:8" ht="45.75" customHeight="1" x14ac:dyDescent="0.15">
      <c r="B59" s="135"/>
      <c r="C59" s="1263" t="s">
        <v>577</v>
      </c>
      <c r="D59" s="1264"/>
      <c r="E59" s="1265"/>
      <c r="F59" s="136">
        <v>100</v>
      </c>
      <c r="G59" s="136">
        <v>123</v>
      </c>
      <c r="H59" s="137">
        <v>385</v>
      </c>
    </row>
    <row r="60" spans="2:8" ht="45.75" customHeight="1" x14ac:dyDescent="0.15">
      <c r="B60" s="135"/>
      <c r="C60" s="1263" t="s">
        <v>578</v>
      </c>
      <c r="D60" s="1264"/>
      <c r="E60" s="1265"/>
      <c r="F60" s="136">
        <v>53</v>
      </c>
      <c r="G60" s="136">
        <v>51</v>
      </c>
      <c r="H60" s="137">
        <v>59</v>
      </c>
    </row>
    <row r="61" spans="2:8" ht="45.75" customHeight="1" x14ac:dyDescent="0.15">
      <c r="B61" s="135"/>
      <c r="C61" s="1263" t="s">
        <v>579</v>
      </c>
      <c r="D61" s="1264"/>
      <c r="E61" s="1265"/>
      <c r="F61" s="136">
        <v>38</v>
      </c>
      <c r="G61" s="136">
        <v>36</v>
      </c>
      <c r="H61" s="137">
        <v>37</v>
      </c>
    </row>
    <row r="62" spans="2:8" ht="45.75" customHeight="1" thickBot="1" x14ac:dyDescent="0.2">
      <c r="B62" s="138"/>
      <c r="C62" s="1266" t="s">
        <v>580</v>
      </c>
      <c r="D62" s="1267"/>
      <c r="E62" s="1268"/>
      <c r="F62" s="139">
        <v>29</v>
      </c>
      <c r="G62" s="139">
        <v>27</v>
      </c>
      <c r="H62" s="140">
        <v>25</v>
      </c>
    </row>
    <row r="63" spans="2:8" ht="52.5" customHeight="1" thickBot="1" x14ac:dyDescent="0.2">
      <c r="B63" s="141"/>
      <c r="C63" s="1269" t="s">
        <v>51</v>
      </c>
      <c r="D63" s="1269"/>
      <c r="E63" s="1270"/>
      <c r="F63" s="142">
        <v>1896</v>
      </c>
      <c r="G63" s="142">
        <v>1968</v>
      </c>
      <c r="H63" s="143">
        <v>2309</v>
      </c>
    </row>
    <row r="64" spans="2:8" ht="15" customHeight="1" x14ac:dyDescent="0.15"/>
  </sheetData>
  <sheetProtection algorithmName="SHA-512" hashValue="p95wBYkV6Qhg20B3sMajil/jDNx+2Ehx3CY9SciME4C9UAyCIYeZUyW82x+eli8rhk9gATeb+Gl8pa0syb44Uw==" saltValue="WRKWgs6e2al2Jggw3Suw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T7" zoomScaleNormal="100" zoomScaleSheetLayoutView="55" workbookViewId="0">
      <selection activeCell="AN65" sqref="AN65:DC69"/>
    </sheetView>
  </sheetViews>
  <sheetFormatPr defaultColWidth="0" defaultRowHeight="13.5" customHeight="1" zeroHeight="1" x14ac:dyDescent="0.15"/>
  <cols>
    <col min="1" max="1" width="6.375" style="1279" customWidth="1"/>
    <col min="2" max="107" width="2.5" style="1279" customWidth="1"/>
    <col min="108" max="108" width="6.125" style="1287" customWidth="1"/>
    <col min="109" max="109" width="5.875" style="1286" customWidth="1"/>
    <col min="110" max="110" width="19.125" style="1279" hidden="1"/>
    <col min="111" max="115" width="12.625" style="1279" hidden="1"/>
    <col min="116" max="349" width="8.625" style="1279" hidden="1"/>
    <col min="350" max="355" width="14.875" style="1279" hidden="1"/>
    <col min="356" max="357" width="15.875" style="1279" hidden="1"/>
    <col min="358" max="363" width="16.125" style="1279" hidden="1"/>
    <col min="364" max="364" width="6.125" style="1279" hidden="1"/>
    <col min="365" max="365" width="3" style="1279" hidden="1"/>
    <col min="366" max="605" width="8.625" style="1279" hidden="1"/>
    <col min="606" max="611" width="14.875" style="1279" hidden="1"/>
    <col min="612" max="613" width="15.875" style="1279" hidden="1"/>
    <col min="614" max="619" width="16.125" style="1279" hidden="1"/>
    <col min="620" max="620" width="6.125" style="1279" hidden="1"/>
    <col min="621" max="621" width="3" style="1279" hidden="1"/>
    <col min="622" max="861" width="8.625" style="1279" hidden="1"/>
    <col min="862" max="867" width="14.875" style="1279" hidden="1"/>
    <col min="868" max="869" width="15.875" style="1279" hidden="1"/>
    <col min="870" max="875" width="16.125" style="1279" hidden="1"/>
    <col min="876" max="876" width="6.125" style="1279" hidden="1"/>
    <col min="877" max="877" width="3" style="1279" hidden="1"/>
    <col min="878" max="1117" width="8.625" style="1279" hidden="1"/>
    <col min="1118" max="1123" width="14.875" style="1279" hidden="1"/>
    <col min="1124" max="1125" width="15.875" style="1279" hidden="1"/>
    <col min="1126" max="1131" width="16.125" style="1279" hidden="1"/>
    <col min="1132" max="1132" width="6.125" style="1279" hidden="1"/>
    <col min="1133" max="1133" width="3" style="1279" hidden="1"/>
    <col min="1134" max="1373" width="8.625" style="1279" hidden="1"/>
    <col min="1374" max="1379" width="14.875" style="1279" hidden="1"/>
    <col min="1380" max="1381" width="15.875" style="1279" hidden="1"/>
    <col min="1382" max="1387" width="16.125" style="1279" hidden="1"/>
    <col min="1388" max="1388" width="6.125" style="1279" hidden="1"/>
    <col min="1389" max="1389" width="3" style="1279" hidden="1"/>
    <col min="1390" max="1629" width="8.625" style="1279" hidden="1"/>
    <col min="1630" max="1635" width="14.875" style="1279" hidden="1"/>
    <col min="1636" max="1637" width="15.875" style="1279" hidden="1"/>
    <col min="1638" max="1643" width="16.125" style="1279" hidden="1"/>
    <col min="1644" max="1644" width="6.125" style="1279" hidden="1"/>
    <col min="1645" max="1645" width="3" style="1279" hidden="1"/>
    <col min="1646" max="1885" width="8.625" style="1279" hidden="1"/>
    <col min="1886" max="1891" width="14.875" style="1279" hidden="1"/>
    <col min="1892" max="1893" width="15.875" style="1279" hidden="1"/>
    <col min="1894" max="1899" width="16.125" style="1279" hidden="1"/>
    <col min="1900" max="1900" width="6.125" style="1279" hidden="1"/>
    <col min="1901" max="1901" width="3" style="1279" hidden="1"/>
    <col min="1902" max="2141" width="8.625" style="1279" hidden="1"/>
    <col min="2142" max="2147" width="14.875" style="1279" hidden="1"/>
    <col min="2148" max="2149" width="15.875" style="1279" hidden="1"/>
    <col min="2150" max="2155" width="16.125" style="1279" hidden="1"/>
    <col min="2156" max="2156" width="6.125" style="1279" hidden="1"/>
    <col min="2157" max="2157" width="3" style="1279" hidden="1"/>
    <col min="2158" max="2397" width="8.625" style="1279" hidden="1"/>
    <col min="2398" max="2403" width="14.875" style="1279" hidden="1"/>
    <col min="2404" max="2405" width="15.875" style="1279" hidden="1"/>
    <col min="2406" max="2411" width="16.125" style="1279" hidden="1"/>
    <col min="2412" max="2412" width="6.125" style="1279" hidden="1"/>
    <col min="2413" max="2413" width="3" style="1279" hidden="1"/>
    <col min="2414" max="2653" width="8.625" style="1279" hidden="1"/>
    <col min="2654" max="2659" width="14.875" style="1279" hidden="1"/>
    <col min="2660" max="2661" width="15.875" style="1279" hidden="1"/>
    <col min="2662" max="2667" width="16.125" style="1279" hidden="1"/>
    <col min="2668" max="2668" width="6.125" style="1279" hidden="1"/>
    <col min="2669" max="2669" width="3" style="1279" hidden="1"/>
    <col min="2670" max="2909" width="8.625" style="1279" hidden="1"/>
    <col min="2910" max="2915" width="14.875" style="1279" hidden="1"/>
    <col min="2916" max="2917" width="15.875" style="1279" hidden="1"/>
    <col min="2918" max="2923" width="16.125" style="1279" hidden="1"/>
    <col min="2924" max="2924" width="6.125" style="1279" hidden="1"/>
    <col min="2925" max="2925" width="3" style="1279" hidden="1"/>
    <col min="2926" max="3165" width="8.625" style="1279" hidden="1"/>
    <col min="3166" max="3171" width="14.875" style="1279" hidden="1"/>
    <col min="3172" max="3173" width="15.875" style="1279" hidden="1"/>
    <col min="3174" max="3179" width="16.125" style="1279" hidden="1"/>
    <col min="3180" max="3180" width="6.125" style="1279" hidden="1"/>
    <col min="3181" max="3181" width="3" style="1279" hidden="1"/>
    <col min="3182" max="3421" width="8.625" style="1279" hidden="1"/>
    <col min="3422" max="3427" width="14.875" style="1279" hidden="1"/>
    <col min="3428" max="3429" width="15.875" style="1279" hidden="1"/>
    <col min="3430" max="3435" width="16.125" style="1279" hidden="1"/>
    <col min="3436" max="3436" width="6.125" style="1279" hidden="1"/>
    <col min="3437" max="3437" width="3" style="1279" hidden="1"/>
    <col min="3438" max="3677" width="8.625" style="1279" hidden="1"/>
    <col min="3678" max="3683" width="14.875" style="1279" hidden="1"/>
    <col min="3684" max="3685" width="15.875" style="1279" hidden="1"/>
    <col min="3686" max="3691" width="16.125" style="1279" hidden="1"/>
    <col min="3692" max="3692" width="6.125" style="1279" hidden="1"/>
    <col min="3693" max="3693" width="3" style="1279" hidden="1"/>
    <col min="3694" max="3933" width="8.625" style="1279" hidden="1"/>
    <col min="3934" max="3939" width="14.875" style="1279" hidden="1"/>
    <col min="3940" max="3941" width="15.875" style="1279" hidden="1"/>
    <col min="3942" max="3947" width="16.125" style="1279" hidden="1"/>
    <col min="3948" max="3948" width="6.125" style="1279" hidden="1"/>
    <col min="3949" max="3949" width="3" style="1279" hidden="1"/>
    <col min="3950" max="4189" width="8.625" style="1279" hidden="1"/>
    <col min="4190" max="4195" width="14.875" style="1279" hidden="1"/>
    <col min="4196" max="4197" width="15.875" style="1279" hidden="1"/>
    <col min="4198" max="4203" width="16.125" style="1279" hidden="1"/>
    <col min="4204" max="4204" width="6.125" style="1279" hidden="1"/>
    <col min="4205" max="4205" width="3" style="1279" hidden="1"/>
    <col min="4206" max="4445" width="8.625" style="1279" hidden="1"/>
    <col min="4446" max="4451" width="14.875" style="1279" hidden="1"/>
    <col min="4452" max="4453" width="15.875" style="1279" hidden="1"/>
    <col min="4454" max="4459" width="16.125" style="1279" hidden="1"/>
    <col min="4460" max="4460" width="6.125" style="1279" hidden="1"/>
    <col min="4461" max="4461" width="3" style="1279" hidden="1"/>
    <col min="4462" max="4701" width="8.625" style="1279" hidden="1"/>
    <col min="4702" max="4707" width="14.875" style="1279" hidden="1"/>
    <col min="4708" max="4709" width="15.875" style="1279" hidden="1"/>
    <col min="4710" max="4715" width="16.125" style="1279" hidden="1"/>
    <col min="4716" max="4716" width="6.125" style="1279" hidden="1"/>
    <col min="4717" max="4717" width="3" style="1279" hidden="1"/>
    <col min="4718" max="4957" width="8.625" style="1279" hidden="1"/>
    <col min="4958" max="4963" width="14.875" style="1279" hidden="1"/>
    <col min="4964" max="4965" width="15.875" style="1279" hidden="1"/>
    <col min="4966" max="4971" width="16.125" style="1279" hidden="1"/>
    <col min="4972" max="4972" width="6.125" style="1279" hidden="1"/>
    <col min="4973" max="4973" width="3" style="1279" hidden="1"/>
    <col min="4974" max="5213" width="8.625" style="1279" hidden="1"/>
    <col min="5214" max="5219" width="14.875" style="1279" hidden="1"/>
    <col min="5220" max="5221" width="15.875" style="1279" hidden="1"/>
    <col min="5222" max="5227" width="16.125" style="1279" hidden="1"/>
    <col min="5228" max="5228" width="6.125" style="1279" hidden="1"/>
    <col min="5229" max="5229" width="3" style="1279" hidden="1"/>
    <col min="5230" max="5469" width="8.625" style="1279" hidden="1"/>
    <col min="5470" max="5475" width="14.875" style="1279" hidden="1"/>
    <col min="5476" max="5477" width="15.875" style="1279" hidden="1"/>
    <col min="5478" max="5483" width="16.125" style="1279" hidden="1"/>
    <col min="5484" max="5484" width="6.125" style="1279" hidden="1"/>
    <col min="5485" max="5485" width="3" style="1279" hidden="1"/>
    <col min="5486" max="5725" width="8.625" style="1279" hidden="1"/>
    <col min="5726" max="5731" width="14.875" style="1279" hidden="1"/>
    <col min="5732" max="5733" width="15.875" style="1279" hidden="1"/>
    <col min="5734" max="5739" width="16.125" style="1279" hidden="1"/>
    <col min="5740" max="5740" width="6.125" style="1279" hidden="1"/>
    <col min="5741" max="5741" width="3" style="1279" hidden="1"/>
    <col min="5742" max="5981" width="8.625" style="1279" hidden="1"/>
    <col min="5982" max="5987" width="14.875" style="1279" hidden="1"/>
    <col min="5988" max="5989" width="15.875" style="1279" hidden="1"/>
    <col min="5990" max="5995" width="16.125" style="1279" hidden="1"/>
    <col min="5996" max="5996" width="6.125" style="1279" hidden="1"/>
    <col min="5997" max="5997" width="3" style="1279" hidden="1"/>
    <col min="5998" max="6237" width="8.625" style="1279" hidden="1"/>
    <col min="6238" max="6243" width="14.875" style="1279" hidden="1"/>
    <col min="6244" max="6245" width="15.875" style="1279" hidden="1"/>
    <col min="6246" max="6251" width="16.125" style="1279" hidden="1"/>
    <col min="6252" max="6252" width="6.125" style="1279" hidden="1"/>
    <col min="6253" max="6253" width="3" style="1279" hidden="1"/>
    <col min="6254" max="6493" width="8.625" style="1279" hidden="1"/>
    <col min="6494" max="6499" width="14.875" style="1279" hidden="1"/>
    <col min="6500" max="6501" width="15.875" style="1279" hidden="1"/>
    <col min="6502" max="6507" width="16.125" style="1279" hidden="1"/>
    <col min="6508" max="6508" width="6.125" style="1279" hidden="1"/>
    <col min="6509" max="6509" width="3" style="1279" hidden="1"/>
    <col min="6510" max="6749" width="8.625" style="1279" hidden="1"/>
    <col min="6750" max="6755" width="14.875" style="1279" hidden="1"/>
    <col min="6756" max="6757" width="15.875" style="1279" hidden="1"/>
    <col min="6758" max="6763" width="16.125" style="1279" hidden="1"/>
    <col min="6764" max="6764" width="6.125" style="1279" hidden="1"/>
    <col min="6765" max="6765" width="3" style="1279" hidden="1"/>
    <col min="6766" max="7005" width="8.625" style="1279" hidden="1"/>
    <col min="7006" max="7011" width="14.875" style="1279" hidden="1"/>
    <col min="7012" max="7013" width="15.875" style="1279" hidden="1"/>
    <col min="7014" max="7019" width="16.125" style="1279" hidden="1"/>
    <col min="7020" max="7020" width="6.125" style="1279" hidden="1"/>
    <col min="7021" max="7021" width="3" style="1279" hidden="1"/>
    <col min="7022" max="7261" width="8.625" style="1279" hidden="1"/>
    <col min="7262" max="7267" width="14.875" style="1279" hidden="1"/>
    <col min="7268" max="7269" width="15.875" style="1279" hidden="1"/>
    <col min="7270" max="7275" width="16.125" style="1279" hidden="1"/>
    <col min="7276" max="7276" width="6.125" style="1279" hidden="1"/>
    <col min="7277" max="7277" width="3" style="1279" hidden="1"/>
    <col min="7278" max="7517" width="8.625" style="1279" hidden="1"/>
    <col min="7518" max="7523" width="14.875" style="1279" hidden="1"/>
    <col min="7524" max="7525" width="15.875" style="1279" hidden="1"/>
    <col min="7526" max="7531" width="16.125" style="1279" hidden="1"/>
    <col min="7532" max="7532" width="6.125" style="1279" hidden="1"/>
    <col min="7533" max="7533" width="3" style="1279" hidden="1"/>
    <col min="7534" max="7773" width="8.625" style="1279" hidden="1"/>
    <col min="7774" max="7779" width="14.875" style="1279" hidden="1"/>
    <col min="7780" max="7781" width="15.875" style="1279" hidden="1"/>
    <col min="7782" max="7787" width="16.125" style="1279" hidden="1"/>
    <col min="7788" max="7788" width="6.125" style="1279" hidden="1"/>
    <col min="7789" max="7789" width="3" style="1279" hidden="1"/>
    <col min="7790" max="8029" width="8.625" style="1279" hidden="1"/>
    <col min="8030" max="8035" width="14.875" style="1279" hidden="1"/>
    <col min="8036" max="8037" width="15.875" style="1279" hidden="1"/>
    <col min="8038" max="8043" width="16.125" style="1279" hidden="1"/>
    <col min="8044" max="8044" width="6.125" style="1279" hidden="1"/>
    <col min="8045" max="8045" width="3" style="1279" hidden="1"/>
    <col min="8046" max="8285" width="8.625" style="1279" hidden="1"/>
    <col min="8286" max="8291" width="14.875" style="1279" hidden="1"/>
    <col min="8292" max="8293" width="15.875" style="1279" hidden="1"/>
    <col min="8294" max="8299" width="16.125" style="1279" hidden="1"/>
    <col min="8300" max="8300" width="6.125" style="1279" hidden="1"/>
    <col min="8301" max="8301" width="3" style="1279" hidden="1"/>
    <col min="8302" max="8541" width="8.625" style="1279" hidden="1"/>
    <col min="8542" max="8547" width="14.875" style="1279" hidden="1"/>
    <col min="8548" max="8549" width="15.875" style="1279" hidden="1"/>
    <col min="8550" max="8555" width="16.125" style="1279" hidden="1"/>
    <col min="8556" max="8556" width="6.125" style="1279" hidden="1"/>
    <col min="8557" max="8557" width="3" style="1279" hidden="1"/>
    <col min="8558" max="8797" width="8.625" style="1279" hidden="1"/>
    <col min="8798" max="8803" width="14.875" style="1279" hidden="1"/>
    <col min="8804" max="8805" width="15.875" style="1279" hidden="1"/>
    <col min="8806" max="8811" width="16.125" style="1279" hidden="1"/>
    <col min="8812" max="8812" width="6.125" style="1279" hidden="1"/>
    <col min="8813" max="8813" width="3" style="1279" hidden="1"/>
    <col min="8814" max="9053" width="8.625" style="1279" hidden="1"/>
    <col min="9054" max="9059" width="14.875" style="1279" hidden="1"/>
    <col min="9060" max="9061" width="15.875" style="1279" hidden="1"/>
    <col min="9062" max="9067" width="16.125" style="1279" hidden="1"/>
    <col min="9068" max="9068" width="6.125" style="1279" hidden="1"/>
    <col min="9069" max="9069" width="3" style="1279" hidden="1"/>
    <col min="9070" max="9309" width="8.625" style="1279" hidden="1"/>
    <col min="9310" max="9315" width="14.875" style="1279" hidden="1"/>
    <col min="9316" max="9317" width="15.875" style="1279" hidden="1"/>
    <col min="9318" max="9323" width="16.125" style="1279" hidden="1"/>
    <col min="9324" max="9324" width="6.125" style="1279" hidden="1"/>
    <col min="9325" max="9325" width="3" style="1279" hidden="1"/>
    <col min="9326" max="9565" width="8.625" style="1279" hidden="1"/>
    <col min="9566" max="9571" width="14.875" style="1279" hidden="1"/>
    <col min="9572" max="9573" width="15.875" style="1279" hidden="1"/>
    <col min="9574" max="9579" width="16.125" style="1279" hidden="1"/>
    <col min="9580" max="9580" width="6.125" style="1279" hidden="1"/>
    <col min="9581" max="9581" width="3" style="1279" hidden="1"/>
    <col min="9582" max="9821" width="8.625" style="1279" hidden="1"/>
    <col min="9822" max="9827" width="14.875" style="1279" hidden="1"/>
    <col min="9828" max="9829" width="15.875" style="1279" hidden="1"/>
    <col min="9830" max="9835" width="16.125" style="1279" hidden="1"/>
    <col min="9836" max="9836" width="6.125" style="1279" hidden="1"/>
    <col min="9837" max="9837" width="3" style="1279" hidden="1"/>
    <col min="9838" max="10077" width="8.625" style="1279" hidden="1"/>
    <col min="10078" max="10083" width="14.875" style="1279" hidden="1"/>
    <col min="10084" max="10085" width="15.875" style="1279" hidden="1"/>
    <col min="10086" max="10091" width="16.125" style="1279" hidden="1"/>
    <col min="10092" max="10092" width="6.125" style="1279" hidden="1"/>
    <col min="10093" max="10093" width="3" style="1279" hidden="1"/>
    <col min="10094" max="10333" width="8.625" style="1279" hidden="1"/>
    <col min="10334" max="10339" width="14.875" style="1279" hidden="1"/>
    <col min="10340" max="10341" width="15.875" style="1279" hidden="1"/>
    <col min="10342" max="10347" width="16.125" style="1279" hidden="1"/>
    <col min="10348" max="10348" width="6.125" style="1279" hidden="1"/>
    <col min="10349" max="10349" width="3" style="1279" hidden="1"/>
    <col min="10350" max="10589" width="8.625" style="1279" hidden="1"/>
    <col min="10590" max="10595" width="14.875" style="1279" hidden="1"/>
    <col min="10596" max="10597" width="15.875" style="1279" hidden="1"/>
    <col min="10598" max="10603" width="16.125" style="1279" hidden="1"/>
    <col min="10604" max="10604" width="6.125" style="1279" hidden="1"/>
    <col min="10605" max="10605" width="3" style="1279" hidden="1"/>
    <col min="10606" max="10845" width="8.625" style="1279" hidden="1"/>
    <col min="10846" max="10851" width="14.875" style="1279" hidden="1"/>
    <col min="10852" max="10853" width="15.875" style="1279" hidden="1"/>
    <col min="10854" max="10859" width="16.125" style="1279" hidden="1"/>
    <col min="10860" max="10860" width="6.125" style="1279" hidden="1"/>
    <col min="10861" max="10861" width="3" style="1279" hidden="1"/>
    <col min="10862" max="11101" width="8.625" style="1279" hidden="1"/>
    <col min="11102" max="11107" width="14.875" style="1279" hidden="1"/>
    <col min="11108" max="11109" width="15.875" style="1279" hidden="1"/>
    <col min="11110" max="11115" width="16.125" style="1279" hidden="1"/>
    <col min="11116" max="11116" width="6.125" style="1279" hidden="1"/>
    <col min="11117" max="11117" width="3" style="1279" hidden="1"/>
    <col min="11118" max="11357" width="8.625" style="1279" hidden="1"/>
    <col min="11358" max="11363" width="14.875" style="1279" hidden="1"/>
    <col min="11364" max="11365" width="15.875" style="1279" hidden="1"/>
    <col min="11366" max="11371" width="16.125" style="1279" hidden="1"/>
    <col min="11372" max="11372" width="6.125" style="1279" hidden="1"/>
    <col min="11373" max="11373" width="3" style="1279" hidden="1"/>
    <col min="11374" max="11613" width="8.625" style="1279" hidden="1"/>
    <col min="11614" max="11619" width="14.875" style="1279" hidden="1"/>
    <col min="11620" max="11621" width="15.875" style="1279" hidden="1"/>
    <col min="11622" max="11627" width="16.125" style="1279" hidden="1"/>
    <col min="11628" max="11628" width="6.125" style="1279" hidden="1"/>
    <col min="11629" max="11629" width="3" style="1279" hidden="1"/>
    <col min="11630" max="11869" width="8.625" style="1279" hidden="1"/>
    <col min="11870" max="11875" width="14.875" style="1279" hidden="1"/>
    <col min="11876" max="11877" width="15.875" style="1279" hidden="1"/>
    <col min="11878" max="11883" width="16.125" style="1279" hidden="1"/>
    <col min="11884" max="11884" width="6.125" style="1279" hidden="1"/>
    <col min="11885" max="11885" width="3" style="1279" hidden="1"/>
    <col min="11886" max="12125" width="8.625" style="1279" hidden="1"/>
    <col min="12126" max="12131" width="14.875" style="1279" hidden="1"/>
    <col min="12132" max="12133" width="15.875" style="1279" hidden="1"/>
    <col min="12134" max="12139" width="16.125" style="1279" hidden="1"/>
    <col min="12140" max="12140" width="6.125" style="1279" hidden="1"/>
    <col min="12141" max="12141" width="3" style="1279" hidden="1"/>
    <col min="12142" max="12381" width="8.625" style="1279" hidden="1"/>
    <col min="12382" max="12387" width="14.875" style="1279" hidden="1"/>
    <col min="12388" max="12389" width="15.875" style="1279" hidden="1"/>
    <col min="12390" max="12395" width="16.125" style="1279" hidden="1"/>
    <col min="12396" max="12396" width="6.125" style="1279" hidden="1"/>
    <col min="12397" max="12397" width="3" style="1279" hidden="1"/>
    <col min="12398" max="12637" width="8.625" style="1279" hidden="1"/>
    <col min="12638" max="12643" width="14.875" style="1279" hidden="1"/>
    <col min="12644" max="12645" width="15.875" style="1279" hidden="1"/>
    <col min="12646" max="12651" width="16.125" style="1279" hidden="1"/>
    <col min="12652" max="12652" width="6.125" style="1279" hidden="1"/>
    <col min="12653" max="12653" width="3" style="1279" hidden="1"/>
    <col min="12654" max="12893" width="8.625" style="1279" hidden="1"/>
    <col min="12894" max="12899" width="14.875" style="1279" hidden="1"/>
    <col min="12900" max="12901" width="15.875" style="1279" hidden="1"/>
    <col min="12902" max="12907" width="16.125" style="1279" hidden="1"/>
    <col min="12908" max="12908" width="6.125" style="1279" hidden="1"/>
    <col min="12909" max="12909" width="3" style="1279" hidden="1"/>
    <col min="12910" max="13149" width="8.625" style="1279" hidden="1"/>
    <col min="13150" max="13155" width="14.875" style="1279" hidden="1"/>
    <col min="13156" max="13157" width="15.875" style="1279" hidden="1"/>
    <col min="13158" max="13163" width="16.125" style="1279" hidden="1"/>
    <col min="13164" max="13164" width="6.125" style="1279" hidden="1"/>
    <col min="13165" max="13165" width="3" style="1279" hidden="1"/>
    <col min="13166" max="13405" width="8.625" style="1279" hidden="1"/>
    <col min="13406" max="13411" width="14.875" style="1279" hidden="1"/>
    <col min="13412" max="13413" width="15.875" style="1279" hidden="1"/>
    <col min="13414" max="13419" width="16.125" style="1279" hidden="1"/>
    <col min="13420" max="13420" width="6.125" style="1279" hidden="1"/>
    <col min="13421" max="13421" width="3" style="1279" hidden="1"/>
    <col min="13422" max="13661" width="8.625" style="1279" hidden="1"/>
    <col min="13662" max="13667" width="14.875" style="1279" hidden="1"/>
    <col min="13668" max="13669" width="15.875" style="1279" hidden="1"/>
    <col min="13670" max="13675" width="16.125" style="1279" hidden="1"/>
    <col min="13676" max="13676" width="6.125" style="1279" hidden="1"/>
    <col min="13677" max="13677" width="3" style="1279" hidden="1"/>
    <col min="13678" max="13917" width="8.625" style="1279" hidden="1"/>
    <col min="13918" max="13923" width="14.875" style="1279" hidden="1"/>
    <col min="13924" max="13925" width="15.875" style="1279" hidden="1"/>
    <col min="13926" max="13931" width="16.125" style="1279" hidden="1"/>
    <col min="13932" max="13932" width="6.125" style="1279" hidden="1"/>
    <col min="13933" max="13933" width="3" style="1279" hidden="1"/>
    <col min="13934" max="14173" width="8.625" style="1279" hidden="1"/>
    <col min="14174" max="14179" width="14.875" style="1279" hidden="1"/>
    <col min="14180" max="14181" width="15.875" style="1279" hidden="1"/>
    <col min="14182" max="14187" width="16.125" style="1279" hidden="1"/>
    <col min="14188" max="14188" width="6.125" style="1279" hidden="1"/>
    <col min="14189" max="14189" width="3" style="1279" hidden="1"/>
    <col min="14190" max="14429" width="8.625" style="1279" hidden="1"/>
    <col min="14430" max="14435" width="14.875" style="1279" hidden="1"/>
    <col min="14436" max="14437" width="15.875" style="1279" hidden="1"/>
    <col min="14438" max="14443" width="16.125" style="1279" hidden="1"/>
    <col min="14444" max="14444" width="6.125" style="1279" hidden="1"/>
    <col min="14445" max="14445" width="3" style="1279" hidden="1"/>
    <col min="14446" max="14685" width="8.625" style="1279" hidden="1"/>
    <col min="14686" max="14691" width="14.875" style="1279" hidden="1"/>
    <col min="14692" max="14693" width="15.875" style="1279" hidden="1"/>
    <col min="14694" max="14699" width="16.125" style="1279" hidden="1"/>
    <col min="14700" max="14700" width="6.125" style="1279" hidden="1"/>
    <col min="14701" max="14701" width="3" style="1279" hidden="1"/>
    <col min="14702" max="14941" width="8.625" style="1279" hidden="1"/>
    <col min="14942" max="14947" width="14.875" style="1279" hidden="1"/>
    <col min="14948" max="14949" width="15.875" style="1279" hidden="1"/>
    <col min="14950" max="14955" width="16.125" style="1279" hidden="1"/>
    <col min="14956" max="14956" width="6.125" style="1279" hidden="1"/>
    <col min="14957" max="14957" width="3" style="1279" hidden="1"/>
    <col min="14958" max="15197" width="8.625" style="1279" hidden="1"/>
    <col min="15198" max="15203" width="14.875" style="1279" hidden="1"/>
    <col min="15204" max="15205" width="15.875" style="1279" hidden="1"/>
    <col min="15206" max="15211" width="16.125" style="1279" hidden="1"/>
    <col min="15212" max="15212" width="6.125" style="1279" hidden="1"/>
    <col min="15213" max="15213" width="3" style="1279" hidden="1"/>
    <col min="15214" max="15453" width="8.625" style="1279" hidden="1"/>
    <col min="15454" max="15459" width="14.875" style="1279" hidden="1"/>
    <col min="15460" max="15461" width="15.875" style="1279" hidden="1"/>
    <col min="15462" max="15467" width="16.125" style="1279" hidden="1"/>
    <col min="15468" max="15468" width="6.125" style="1279" hidden="1"/>
    <col min="15469" max="15469" width="3" style="1279" hidden="1"/>
    <col min="15470" max="15709" width="8.625" style="1279" hidden="1"/>
    <col min="15710" max="15715" width="14.875" style="1279" hidden="1"/>
    <col min="15716" max="15717" width="15.875" style="1279" hidden="1"/>
    <col min="15718" max="15723" width="16.125" style="1279" hidden="1"/>
    <col min="15724" max="15724" width="6.125" style="1279" hidden="1"/>
    <col min="15725" max="15725" width="3" style="1279" hidden="1"/>
    <col min="15726" max="15965" width="8.625" style="1279" hidden="1"/>
    <col min="15966" max="15971" width="14.875" style="1279" hidden="1"/>
    <col min="15972" max="15973" width="15.875" style="1279" hidden="1"/>
    <col min="15974" max="15979" width="16.125" style="1279" hidden="1"/>
    <col min="15980" max="15980" width="6.125" style="1279" hidden="1"/>
    <col min="15981" max="15981" width="3" style="1279" hidden="1"/>
    <col min="15982" max="16221" width="8.625" style="1279" hidden="1"/>
    <col min="16222" max="16227" width="14.875" style="1279" hidden="1"/>
    <col min="16228" max="16229" width="15.875" style="1279" hidden="1"/>
    <col min="16230" max="16235" width="16.125" style="1279" hidden="1"/>
    <col min="16236" max="16236" width="6.125" style="1279" hidden="1"/>
    <col min="16237" max="16237" width="3" style="1279" hidden="1"/>
    <col min="16238" max="16384" width="8.625" style="1279" hidden="1"/>
  </cols>
  <sheetData>
    <row r="1" spans="1:143" ht="42.75" customHeight="1" x14ac:dyDescent="0.15">
      <c r="A1" s="1277"/>
      <c r="B1" s="1278"/>
      <c r="DD1" s="1279"/>
      <c r="DE1" s="1279"/>
    </row>
    <row r="2" spans="1:143" ht="25.5" customHeight="1" x14ac:dyDescent="0.15">
      <c r="A2" s="1280"/>
      <c r="C2" s="1280"/>
      <c r="O2" s="1280"/>
      <c r="P2" s="1280"/>
      <c r="Q2" s="1280"/>
      <c r="R2" s="1280"/>
      <c r="S2" s="1280"/>
      <c r="T2" s="1280"/>
      <c r="U2" s="1280"/>
      <c r="V2" s="1280"/>
      <c r="W2" s="1280"/>
      <c r="X2" s="1280"/>
      <c r="Y2" s="1280"/>
      <c r="Z2" s="1280"/>
      <c r="AA2" s="1280"/>
      <c r="AB2" s="1280"/>
      <c r="AC2" s="1280"/>
      <c r="AD2" s="1280"/>
      <c r="AE2" s="1280"/>
      <c r="AF2" s="1280"/>
      <c r="AG2" s="1280"/>
      <c r="AH2" s="1280"/>
      <c r="AI2" s="1280"/>
      <c r="AU2" s="1280"/>
      <c r="BG2" s="1280"/>
      <c r="BS2" s="1280"/>
      <c r="CE2" s="1280"/>
      <c r="CQ2" s="1280"/>
      <c r="DD2" s="1279"/>
      <c r="DE2" s="1279"/>
    </row>
    <row r="3" spans="1:143" ht="25.5" customHeight="1" x14ac:dyDescent="0.15">
      <c r="A3" s="1280"/>
      <c r="C3" s="1280"/>
      <c r="O3" s="1280"/>
      <c r="P3" s="1280"/>
      <c r="Q3" s="1280"/>
      <c r="R3" s="1280"/>
      <c r="S3" s="1280"/>
      <c r="T3" s="1280"/>
      <c r="U3" s="1280"/>
      <c r="V3" s="1280"/>
      <c r="W3" s="1280"/>
      <c r="X3" s="1280"/>
      <c r="Y3" s="1280"/>
      <c r="Z3" s="1280"/>
      <c r="AA3" s="1280"/>
      <c r="AB3" s="1280"/>
      <c r="AC3" s="1280"/>
      <c r="AD3" s="1280"/>
      <c r="AE3" s="1280"/>
      <c r="AF3" s="1280"/>
      <c r="AG3" s="1280"/>
      <c r="AH3" s="1280"/>
      <c r="AI3" s="1280"/>
      <c r="AU3" s="1280"/>
      <c r="BG3" s="1280"/>
      <c r="BS3" s="1280"/>
      <c r="CE3" s="1280"/>
      <c r="CQ3" s="1280"/>
      <c r="DD3" s="1279"/>
      <c r="DE3" s="1279"/>
    </row>
    <row r="4" spans="1:143" s="291" customFormat="1" x14ac:dyDescent="0.15">
      <c r="A4" s="1280"/>
      <c r="B4" s="1280"/>
      <c r="C4" s="1280"/>
      <c r="D4" s="1280"/>
      <c r="E4" s="1280"/>
      <c r="F4" s="1280"/>
      <c r="G4" s="1280"/>
      <c r="H4" s="1280"/>
      <c r="I4" s="1280"/>
      <c r="J4" s="1280"/>
      <c r="K4" s="1280"/>
      <c r="L4" s="1280"/>
      <c r="M4" s="1280"/>
      <c r="N4" s="1280"/>
      <c r="O4" s="1280"/>
      <c r="P4" s="1280"/>
      <c r="Q4" s="1280"/>
      <c r="R4" s="1280"/>
      <c r="S4" s="1280"/>
      <c r="T4" s="1280"/>
      <c r="U4" s="1280"/>
      <c r="V4" s="1280"/>
      <c r="W4" s="1280"/>
      <c r="X4" s="1280"/>
      <c r="Y4" s="1280"/>
      <c r="Z4" s="1280"/>
      <c r="AA4" s="1280"/>
      <c r="AB4" s="1280"/>
      <c r="AC4" s="1280"/>
      <c r="AD4" s="1280"/>
      <c r="AE4" s="1280"/>
      <c r="AF4" s="1280"/>
      <c r="AG4" s="1280"/>
      <c r="AH4" s="1280"/>
      <c r="AI4" s="1280"/>
      <c r="AJ4" s="1280"/>
      <c r="AK4" s="1280"/>
      <c r="AL4" s="1280"/>
      <c r="AM4" s="1280"/>
      <c r="AN4" s="1280"/>
      <c r="AO4" s="1280"/>
      <c r="AP4" s="1280"/>
      <c r="AQ4" s="1280"/>
      <c r="AR4" s="1280"/>
      <c r="AS4" s="1280"/>
      <c r="AT4" s="1280"/>
      <c r="AU4" s="1280"/>
      <c r="AV4" s="1280"/>
      <c r="AW4" s="1280"/>
      <c r="AX4" s="1280"/>
      <c r="AY4" s="1280"/>
      <c r="AZ4" s="1280"/>
      <c r="BA4" s="1280"/>
      <c r="BB4" s="1280"/>
      <c r="BC4" s="1280"/>
      <c r="BD4" s="1280"/>
      <c r="BE4" s="1280"/>
      <c r="BF4" s="1280"/>
      <c r="BG4" s="1280"/>
      <c r="BH4" s="1280"/>
      <c r="BI4" s="1280"/>
      <c r="BJ4" s="1280"/>
      <c r="BK4" s="1280"/>
      <c r="BL4" s="1280"/>
      <c r="BM4" s="1280"/>
      <c r="BN4" s="1280"/>
      <c r="BO4" s="1280"/>
      <c r="BP4" s="1280"/>
      <c r="BQ4" s="1280"/>
      <c r="BR4" s="1280"/>
      <c r="BS4" s="1280"/>
      <c r="BT4" s="1280"/>
      <c r="BU4" s="1280"/>
      <c r="BV4" s="1280"/>
      <c r="BW4" s="1280"/>
      <c r="BX4" s="1280"/>
      <c r="BY4" s="1280"/>
      <c r="BZ4" s="1280"/>
      <c r="CA4" s="1280"/>
      <c r="CB4" s="1280"/>
      <c r="CC4" s="1280"/>
      <c r="CD4" s="1280"/>
      <c r="CE4" s="1280"/>
      <c r="CF4" s="1280"/>
      <c r="CG4" s="1280"/>
      <c r="CH4" s="1280"/>
      <c r="CI4" s="1280"/>
      <c r="CJ4" s="1280"/>
      <c r="CK4" s="1280"/>
      <c r="CL4" s="1280"/>
      <c r="CM4" s="1280"/>
      <c r="CN4" s="1280"/>
      <c r="CO4" s="1280"/>
      <c r="CP4" s="1280"/>
      <c r="CQ4" s="1280"/>
      <c r="CR4" s="1280"/>
      <c r="CS4" s="1280"/>
      <c r="CT4" s="1280"/>
      <c r="CU4" s="1280"/>
      <c r="CV4" s="1280"/>
      <c r="CW4" s="1280"/>
      <c r="CX4" s="1280"/>
      <c r="CY4" s="1280"/>
      <c r="CZ4" s="1280"/>
      <c r="DA4" s="1280"/>
      <c r="DB4" s="1280"/>
      <c r="DC4" s="1280"/>
      <c r="DD4" s="1280"/>
      <c r="DE4" s="1280"/>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80"/>
      <c r="B5" s="1280"/>
      <c r="C5" s="1280"/>
      <c r="D5" s="1280"/>
      <c r="E5" s="1280"/>
      <c r="F5" s="1280"/>
      <c r="G5" s="1280"/>
      <c r="H5" s="1280"/>
      <c r="I5" s="1280"/>
      <c r="J5" s="1280"/>
      <c r="K5" s="1280"/>
      <c r="L5" s="1280"/>
      <c r="M5" s="1280"/>
      <c r="N5" s="1280"/>
      <c r="O5" s="1280"/>
      <c r="P5" s="1280"/>
      <c r="Q5" s="1280"/>
      <c r="R5" s="1280"/>
      <c r="S5" s="1280"/>
      <c r="T5" s="1280"/>
      <c r="U5" s="1280"/>
      <c r="V5" s="1280"/>
      <c r="W5" s="1280"/>
      <c r="X5" s="1280"/>
      <c r="Y5" s="1280"/>
      <c r="Z5" s="1280"/>
      <c r="AA5" s="1280"/>
      <c r="AB5" s="1280"/>
      <c r="AC5" s="1280"/>
      <c r="AD5" s="1280"/>
      <c r="AE5" s="1280"/>
      <c r="AF5" s="1280"/>
      <c r="AG5" s="1280"/>
      <c r="AH5" s="1280"/>
      <c r="AI5" s="1280"/>
      <c r="AJ5" s="1280"/>
      <c r="AK5" s="1280"/>
      <c r="AL5" s="1280"/>
      <c r="AM5" s="1280"/>
      <c r="AN5" s="1280"/>
      <c r="AO5" s="1280"/>
      <c r="AP5" s="1280"/>
      <c r="AQ5" s="1280"/>
      <c r="AR5" s="1280"/>
      <c r="AS5" s="1280"/>
      <c r="AT5" s="1280"/>
      <c r="AU5" s="1280"/>
      <c r="AV5" s="1280"/>
      <c r="AW5" s="1280"/>
      <c r="AX5" s="1280"/>
      <c r="AY5" s="1280"/>
      <c r="AZ5" s="1280"/>
      <c r="BA5" s="1280"/>
      <c r="BB5" s="1280"/>
      <c r="BC5" s="1280"/>
      <c r="BD5" s="1280"/>
      <c r="BE5" s="1280"/>
      <c r="BF5" s="1280"/>
      <c r="BG5" s="1280"/>
      <c r="BH5" s="1280"/>
      <c r="BI5" s="1280"/>
      <c r="BJ5" s="1280"/>
      <c r="BK5" s="1280"/>
      <c r="BL5" s="1280"/>
      <c r="BM5" s="1280"/>
      <c r="BN5" s="1280"/>
      <c r="BO5" s="1280"/>
      <c r="BP5" s="1280"/>
      <c r="BQ5" s="1280"/>
      <c r="BR5" s="1280"/>
      <c r="BS5" s="1280"/>
      <c r="BT5" s="1280"/>
      <c r="BU5" s="1280"/>
      <c r="BV5" s="1280"/>
      <c r="BW5" s="1280"/>
      <c r="BX5" s="1280"/>
      <c r="BY5" s="1280"/>
      <c r="BZ5" s="1280"/>
      <c r="CA5" s="1280"/>
      <c r="CB5" s="1280"/>
      <c r="CC5" s="1280"/>
      <c r="CD5" s="1280"/>
      <c r="CE5" s="1280"/>
      <c r="CF5" s="1280"/>
      <c r="CG5" s="1280"/>
      <c r="CH5" s="1280"/>
      <c r="CI5" s="1280"/>
      <c r="CJ5" s="1280"/>
      <c r="CK5" s="1280"/>
      <c r="CL5" s="1280"/>
      <c r="CM5" s="1280"/>
      <c r="CN5" s="1280"/>
      <c r="CO5" s="1280"/>
      <c r="CP5" s="1280"/>
      <c r="CQ5" s="1280"/>
      <c r="CR5" s="1280"/>
      <c r="CS5" s="1280"/>
      <c r="CT5" s="1280"/>
      <c r="CU5" s="1280"/>
      <c r="CV5" s="1280"/>
      <c r="CW5" s="1280"/>
      <c r="CX5" s="1280"/>
      <c r="CY5" s="1280"/>
      <c r="CZ5" s="1280"/>
      <c r="DA5" s="1280"/>
      <c r="DB5" s="1280"/>
      <c r="DC5" s="1280"/>
      <c r="DD5" s="1280"/>
      <c r="DE5" s="1280"/>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80"/>
      <c r="B6" s="1280"/>
      <c r="C6" s="1280"/>
      <c r="D6" s="1280"/>
      <c r="E6" s="1280"/>
      <c r="F6" s="1280"/>
      <c r="G6" s="1280"/>
      <c r="H6" s="1280"/>
      <c r="I6" s="1280"/>
      <c r="J6" s="1280"/>
      <c r="K6" s="1280"/>
      <c r="L6" s="1280"/>
      <c r="M6" s="1280"/>
      <c r="N6" s="1280"/>
      <c r="O6" s="1280"/>
      <c r="P6" s="1280"/>
      <c r="Q6" s="1280"/>
      <c r="R6" s="1280"/>
      <c r="S6" s="1280"/>
      <c r="T6" s="1280"/>
      <c r="U6" s="1280"/>
      <c r="V6" s="1280"/>
      <c r="W6" s="1280"/>
      <c r="X6" s="1280"/>
      <c r="Y6" s="1280"/>
      <c r="Z6" s="1280"/>
      <c r="AA6" s="1280"/>
      <c r="AB6" s="1280"/>
      <c r="AC6" s="1280"/>
      <c r="AD6" s="1280"/>
      <c r="AE6" s="1280"/>
      <c r="AF6" s="1280"/>
      <c r="AG6" s="1280"/>
      <c r="AH6" s="1280"/>
      <c r="AI6" s="1280"/>
      <c r="AJ6" s="1280"/>
      <c r="AK6" s="1280"/>
      <c r="AL6" s="1280"/>
      <c r="AM6" s="1280"/>
      <c r="AN6" s="1280"/>
      <c r="AO6" s="1280"/>
      <c r="AP6" s="1280"/>
      <c r="AQ6" s="1280"/>
      <c r="AR6" s="1280"/>
      <c r="AS6" s="1280"/>
      <c r="AT6" s="1280"/>
      <c r="AU6" s="1280"/>
      <c r="AV6" s="1280"/>
      <c r="AW6" s="1280"/>
      <c r="AX6" s="1280"/>
      <c r="AY6" s="1280"/>
      <c r="AZ6" s="1280"/>
      <c r="BA6" s="1280"/>
      <c r="BB6" s="1280"/>
      <c r="BC6" s="1280"/>
      <c r="BD6" s="1280"/>
      <c r="BE6" s="1280"/>
      <c r="BF6" s="1280"/>
      <c r="BG6" s="1280"/>
      <c r="BH6" s="1280"/>
      <c r="BI6" s="1280"/>
      <c r="BJ6" s="1280"/>
      <c r="BK6" s="1280"/>
      <c r="BL6" s="1280"/>
      <c r="BM6" s="1280"/>
      <c r="BN6" s="1280"/>
      <c r="BO6" s="1280"/>
      <c r="BP6" s="1280"/>
      <c r="BQ6" s="1280"/>
      <c r="BR6" s="1280"/>
      <c r="BS6" s="1280"/>
      <c r="BT6" s="1280"/>
      <c r="BU6" s="1280"/>
      <c r="BV6" s="1280"/>
      <c r="BW6" s="1280"/>
      <c r="BX6" s="1280"/>
      <c r="BY6" s="1280"/>
      <c r="BZ6" s="1280"/>
      <c r="CA6" s="1280"/>
      <c r="CB6" s="1280"/>
      <c r="CC6" s="1280"/>
      <c r="CD6" s="1280"/>
      <c r="CE6" s="1280"/>
      <c r="CF6" s="1280"/>
      <c r="CG6" s="1280"/>
      <c r="CH6" s="1280"/>
      <c r="CI6" s="1280"/>
      <c r="CJ6" s="1280"/>
      <c r="CK6" s="1280"/>
      <c r="CL6" s="1280"/>
      <c r="CM6" s="1280"/>
      <c r="CN6" s="1280"/>
      <c r="CO6" s="1280"/>
      <c r="CP6" s="1280"/>
      <c r="CQ6" s="1280"/>
      <c r="CR6" s="1280"/>
      <c r="CS6" s="1280"/>
      <c r="CT6" s="1280"/>
      <c r="CU6" s="1280"/>
      <c r="CV6" s="1280"/>
      <c r="CW6" s="1280"/>
      <c r="CX6" s="1280"/>
      <c r="CY6" s="1280"/>
      <c r="CZ6" s="1280"/>
      <c r="DA6" s="1280"/>
      <c r="DB6" s="1280"/>
      <c r="DC6" s="1280"/>
      <c r="DD6" s="1280"/>
      <c r="DE6" s="1280"/>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80"/>
      <c r="B7" s="1280"/>
      <c r="C7" s="1280"/>
      <c r="D7" s="1280"/>
      <c r="E7" s="1280"/>
      <c r="F7" s="1280"/>
      <c r="G7" s="1280"/>
      <c r="H7" s="1280"/>
      <c r="I7" s="1280"/>
      <c r="J7" s="1280"/>
      <c r="K7" s="1280"/>
      <c r="L7" s="1280"/>
      <c r="M7" s="1280"/>
      <c r="N7" s="1280"/>
      <c r="O7" s="1280"/>
      <c r="P7" s="1280"/>
      <c r="Q7" s="1280"/>
      <c r="R7" s="1280"/>
      <c r="S7" s="1280"/>
      <c r="T7" s="1280"/>
      <c r="U7" s="1280"/>
      <c r="V7" s="1280"/>
      <c r="W7" s="1280"/>
      <c r="X7" s="1280"/>
      <c r="Y7" s="1280"/>
      <c r="Z7" s="1280"/>
      <c r="AA7" s="1280"/>
      <c r="AB7" s="1280"/>
      <c r="AC7" s="1280"/>
      <c r="AD7" s="1280"/>
      <c r="AE7" s="1280"/>
      <c r="AF7" s="1280"/>
      <c r="AG7" s="1280"/>
      <c r="AH7" s="1280"/>
      <c r="AI7" s="1280"/>
      <c r="AJ7" s="1280"/>
      <c r="AK7" s="1280"/>
      <c r="AL7" s="1280"/>
      <c r="AM7" s="1280"/>
      <c r="AN7" s="1280"/>
      <c r="AO7" s="1280"/>
      <c r="AP7" s="1280"/>
      <c r="AQ7" s="1280"/>
      <c r="AR7" s="1280"/>
      <c r="AS7" s="1280"/>
      <c r="AT7" s="1280"/>
      <c r="AU7" s="1280"/>
      <c r="AV7" s="1280"/>
      <c r="AW7" s="1280"/>
      <c r="AX7" s="1280"/>
      <c r="AY7" s="1280"/>
      <c r="AZ7" s="1280"/>
      <c r="BA7" s="1280"/>
      <c r="BB7" s="1280"/>
      <c r="BC7" s="1280"/>
      <c r="BD7" s="1280"/>
      <c r="BE7" s="1280"/>
      <c r="BF7" s="1280"/>
      <c r="BG7" s="1280"/>
      <c r="BH7" s="1280"/>
      <c r="BI7" s="1280"/>
      <c r="BJ7" s="1280"/>
      <c r="BK7" s="1280"/>
      <c r="BL7" s="1280"/>
      <c r="BM7" s="1280"/>
      <c r="BN7" s="1280"/>
      <c r="BO7" s="1280"/>
      <c r="BP7" s="1280"/>
      <c r="BQ7" s="1280"/>
      <c r="BR7" s="1280"/>
      <c r="BS7" s="1280"/>
      <c r="BT7" s="1280"/>
      <c r="BU7" s="1280"/>
      <c r="BV7" s="1280"/>
      <c r="BW7" s="1280"/>
      <c r="BX7" s="1280"/>
      <c r="BY7" s="1280"/>
      <c r="BZ7" s="1280"/>
      <c r="CA7" s="1280"/>
      <c r="CB7" s="1280"/>
      <c r="CC7" s="1280"/>
      <c r="CD7" s="1280"/>
      <c r="CE7" s="1280"/>
      <c r="CF7" s="1280"/>
      <c r="CG7" s="1280"/>
      <c r="CH7" s="1280"/>
      <c r="CI7" s="1280"/>
      <c r="CJ7" s="1280"/>
      <c r="CK7" s="1280"/>
      <c r="CL7" s="1280"/>
      <c r="CM7" s="1280"/>
      <c r="CN7" s="1280"/>
      <c r="CO7" s="1280"/>
      <c r="CP7" s="1280"/>
      <c r="CQ7" s="1280"/>
      <c r="CR7" s="1280"/>
      <c r="CS7" s="1280"/>
      <c r="CT7" s="1280"/>
      <c r="CU7" s="1280"/>
      <c r="CV7" s="1280"/>
      <c r="CW7" s="1280"/>
      <c r="CX7" s="1280"/>
      <c r="CY7" s="1280"/>
      <c r="CZ7" s="1280"/>
      <c r="DA7" s="1280"/>
      <c r="DB7" s="1280"/>
      <c r="DC7" s="1280"/>
      <c r="DD7" s="1280"/>
      <c r="DE7" s="1280"/>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80"/>
      <c r="B8" s="1280"/>
      <c r="C8" s="1280"/>
      <c r="D8" s="1280"/>
      <c r="E8" s="1280"/>
      <c r="F8" s="1280"/>
      <c r="G8" s="1280"/>
      <c r="H8" s="1280"/>
      <c r="I8" s="1280"/>
      <c r="J8" s="1280"/>
      <c r="K8" s="1280"/>
      <c r="L8" s="1280"/>
      <c r="M8" s="1280"/>
      <c r="N8" s="1280"/>
      <c r="O8" s="1280"/>
      <c r="P8" s="1280"/>
      <c r="Q8" s="1280"/>
      <c r="R8" s="1280"/>
      <c r="S8" s="1280"/>
      <c r="T8" s="1280"/>
      <c r="U8" s="1280"/>
      <c r="V8" s="1280"/>
      <c r="W8" s="1280"/>
      <c r="X8" s="1280"/>
      <c r="Y8" s="1280"/>
      <c r="Z8" s="1280"/>
      <c r="AA8" s="1280"/>
      <c r="AB8" s="1280"/>
      <c r="AC8" s="1280"/>
      <c r="AD8" s="1280"/>
      <c r="AE8" s="1280"/>
      <c r="AF8" s="1280"/>
      <c r="AG8" s="1280"/>
      <c r="AH8" s="1280"/>
      <c r="AI8" s="1280"/>
      <c r="AJ8" s="1280"/>
      <c r="AK8" s="1280"/>
      <c r="AL8" s="1280"/>
      <c r="AM8" s="1280"/>
      <c r="AN8" s="1280"/>
      <c r="AO8" s="1280"/>
      <c r="AP8" s="1280"/>
      <c r="AQ8" s="1280"/>
      <c r="AR8" s="1280"/>
      <c r="AS8" s="1280"/>
      <c r="AT8" s="1280"/>
      <c r="AU8" s="1280"/>
      <c r="AV8" s="1280"/>
      <c r="AW8" s="1280"/>
      <c r="AX8" s="1280"/>
      <c r="AY8" s="1280"/>
      <c r="AZ8" s="1280"/>
      <c r="BA8" s="1280"/>
      <c r="BB8" s="1280"/>
      <c r="BC8" s="1280"/>
      <c r="BD8" s="1280"/>
      <c r="BE8" s="1280"/>
      <c r="BF8" s="1280"/>
      <c r="BG8" s="1280"/>
      <c r="BH8" s="1280"/>
      <c r="BI8" s="1280"/>
      <c r="BJ8" s="1280"/>
      <c r="BK8" s="1280"/>
      <c r="BL8" s="1280"/>
      <c r="BM8" s="1280"/>
      <c r="BN8" s="1280"/>
      <c r="BO8" s="1280"/>
      <c r="BP8" s="1280"/>
      <c r="BQ8" s="1280"/>
      <c r="BR8" s="1280"/>
      <c r="BS8" s="1280"/>
      <c r="BT8" s="1280"/>
      <c r="BU8" s="1280"/>
      <c r="BV8" s="1280"/>
      <c r="BW8" s="1280"/>
      <c r="BX8" s="1280"/>
      <c r="BY8" s="1280"/>
      <c r="BZ8" s="1280"/>
      <c r="CA8" s="1280"/>
      <c r="CB8" s="1280"/>
      <c r="CC8" s="1280"/>
      <c r="CD8" s="1280"/>
      <c r="CE8" s="1280"/>
      <c r="CF8" s="1280"/>
      <c r="CG8" s="1280"/>
      <c r="CH8" s="1280"/>
      <c r="CI8" s="1280"/>
      <c r="CJ8" s="1280"/>
      <c r="CK8" s="1280"/>
      <c r="CL8" s="1280"/>
      <c r="CM8" s="1280"/>
      <c r="CN8" s="1280"/>
      <c r="CO8" s="1280"/>
      <c r="CP8" s="1280"/>
      <c r="CQ8" s="1280"/>
      <c r="CR8" s="1280"/>
      <c r="CS8" s="1280"/>
      <c r="CT8" s="1280"/>
      <c r="CU8" s="1280"/>
      <c r="CV8" s="1280"/>
      <c r="CW8" s="1280"/>
      <c r="CX8" s="1280"/>
      <c r="CY8" s="1280"/>
      <c r="CZ8" s="1280"/>
      <c r="DA8" s="1280"/>
      <c r="DB8" s="1280"/>
      <c r="DC8" s="1280"/>
      <c r="DD8" s="1280"/>
      <c r="DE8" s="1280"/>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80"/>
      <c r="B9" s="1280"/>
      <c r="C9" s="1280"/>
      <c r="D9" s="1280"/>
      <c r="E9" s="1280"/>
      <c r="F9" s="1280"/>
      <c r="G9" s="1280"/>
      <c r="H9" s="1280"/>
      <c r="I9" s="1280"/>
      <c r="J9" s="1280"/>
      <c r="K9" s="1280"/>
      <c r="L9" s="1280"/>
      <c r="M9" s="1280"/>
      <c r="N9" s="1280"/>
      <c r="O9" s="1280"/>
      <c r="P9" s="1280"/>
      <c r="Q9" s="1280"/>
      <c r="R9" s="1280"/>
      <c r="S9" s="1280"/>
      <c r="T9" s="1280"/>
      <c r="U9" s="1280"/>
      <c r="V9" s="1280"/>
      <c r="W9" s="1280"/>
      <c r="X9" s="1280"/>
      <c r="Y9" s="1280"/>
      <c r="Z9" s="1280"/>
      <c r="AA9" s="1280"/>
      <c r="AB9" s="1280"/>
      <c r="AC9" s="1280"/>
      <c r="AD9" s="1280"/>
      <c r="AE9" s="1280"/>
      <c r="AF9" s="1280"/>
      <c r="AG9" s="1280"/>
      <c r="AH9" s="1280"/>
      <c r="AI9" s="1280"/>
      <c r="AJ9" s="1280"/>
      <c r="AK9" s="1280"/>
      <c r="AL9" s="1280"/>
      <c r="AM9" s="1280"/>
      <c r="AN9" s="1280"/>
      <c r="AO9" s="1280"/>
      <c r="AP9" s="1280"/>
      <c r="AQ9" s="1280"/>
      <c r="AR9" s="1280"/>
      <c r="AS9" s="1280"/>
      <c r="AT9" s="1280"/>
      <c r="AU9" s="1280"/>
      <c r="AV9" s="1280"/>
      <c r="AW9" s="1280"/>
      <c r="AX9" s="1280"/>
      <c r="AY9" s="1280"/>
      <c r="AZ9" s="1280"/>
      <c r="BA9" s="1280"/>
      <c r="BB9" s="1280"/>
      <c r="BC9" s="1280"/>
      <c r="BD9" s="1280"/>
      <c r="BE9" s="1280"/>
      <c r="BF9" s="1280"/>
      <c r="BG9" s="1280"/>
      <c r="BH9" s="1280"/>
      <c r="BI9" s="1280"/>
      <c r="BJ9" s="1280"/>
      <c r="BK9" s="1280"/>
      <c r="BL9" s="1280"/>
      <c r="BM9" s="1280"/>
      <c r="BN9" s="1280"/>
      <c r="BO9" s="1280"/>
      <c r="BP9" s="1280"/>
      <c r="BQ9" s="1280"/>
      <c r="BR9" s="1280"/>
      <c r="BS9" s="1280"/>
      <c r="BT9" s="1280"/>
      <c r="BU9" s="1280"/>
      <c r="BV9" s="1280"/>
      <c r="BW9" s="1280"/>
      <c r="BX9" s="1280"/>
      <c r="BY9" s="1280"/>
      <c r="BZ9" s="1280"/>
      <c r="CA9" s="1280"/>
      <c r="CB9" s="1280"/>
      <c r="CC9" s="1280"/>
      <c r="CD9" s="1280"/>
      <c r="CE9" s="1280"/>
      <c r="CF9" s="1280"/>
      <c r="CG9" s="1280"/>
      <c r="CH9" s="1280"/>
      <c r="CI9" s="1280"/>
      <c r="CJ9" s="1280"/>
      <c r="CK9" s="1280"/>
      <c r="CL9" s="1280"/>
      <c r="CM9" s="1280"/>
      <c r="CN9" s="1280"/>
      <c r="CO9" s="1280"/>
      <c r="CP9" s="1280"/>
      <c r="CQ9" s="1280"/>
      <c r="CR9" s="1280"/>
      <c r="CS9" s="1280"/>
      <c r="CT9" s="1280"/>
      <c r="CU9" s="1280"/>
      <c r="CV9" s="1280"/>
      <c r="CW9" s="1280"/>
      <c r="CX9" s="1280"/>
      <c r="CY9" s="1280"/>
      <c r="CZ9" s="1280"/>
      <c r="DA9" s="1280"/>
      <c r="DB9" s="1280"/>
      <c r="DC9" s="1280"/>
      <c r="DD9" s="1280"/>
      <c r="DE9" s="1280"/>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80"/>
      <c r="B10" s="1280"/>
      <c r="C10" s="1280"/>
      <c r="D10" s="1280"/>
      <c r="E10" s="1280"/>
      <c r="F10" s="1280"/>
      <c r="G10" s="1280"/>
      <c r="H10" s="1280"/>
      <c r="I10" s="1280"/>
      <c r="J10" s="1280"/>
      <c r="K10" s="1280"/>
      <c r="L10" s="1280"/>
      <c r="M10" s="1280"/>
      <c r="N10" s="1280"/>
      <c r="O10" s="1280"/>
      <c r="P10" s="1280"/>
      <c r="Q10" s="1280"/>
      <c r="R10" s="1280"/>
      <c r="S10" s="1280"/>
      <c r="T10" s="1280"/>
      <c r="U10" s="1280"/>
      <c r="V10" s="1280"/>
      <c r="W10" s="1280"/>
      <c r="X10" s="1280"/>
      <c r="Y10" s="1280"/>
      <c r="Z10" s="1280"/>
      <c r="AA10" s="1280"/>
      <c r="AB10" s="1280"/>
      <c r="AC10" s="1280"/>
      <c r="AD10" s="1280"/>
      <c r="AE10" s="1280"/>
      <c r="AF10" s="1280"/>
      <c r="AG10" s="1280"/>
      <c r="AH10" s="1280"/>
      <c r="AI10" s="1280"/>
      <c r="AJ10" s="1280"/>
      <c r="AK10" s="1280"/>
      <c r="AL10" s="1280"/>
      <c r="AM10" s="1280"/>
      <c r="AN10" s="1280"/>
      <c r="AO10" s="1280"/>
      <c r="AP10" s="1280"/>
      <c r="AQ10" s="1280"/>
      <c r="AR10" s="1280"/>
      <c r="AS10" s="1280"/>
      <c r="AT10" s="1280"/>
      <c r="AU10" s="1280"/>
      <c r="AV10" s="1280"/>
      <c r="AW10" s="1280"/>
      <c r="AX10" s="1280"/>
      <c r="AY10" s="1280"/>
      <c r="AZ10" s="1280"/>
      <c r="BA10" s="1280"/>
      <c r="BB10" s="1280"/>
      <c r="BC10" s="1280"/>
      <c r="BD10" s="1280"/>
      <c r="BE10" s="1280"/>
      <c r="BF10" s="1280"/>
      <c r="BG10" s="1280"/>
      <c r="BH10" s="1280"/>
      <c r="BI10" s="1280"/>
      <c r="BJ10" s="1280"/>
      <c r="BK10" s="1280"/>
      <c r="BL10" s="1280"/>
      <c r="BM10" s="1280"/>
      <c r="BN10" s="1280"/>
      <c r="BO10" s="1280"/>
      <c r="BP10" s="1280"/>
      <c r="BQ10" s="1280"/>
      <c r="BR10" s="1280"/>
      <c r="BS10" s="1280"/>
      <c r="BT10" s="1280"/>
      <c r="BU10" s="1280"/>
      <c r="BV10" s="1280"/>
      <c r="BW10" s="1280"/>
      <c r="BX10" s="1280"/>
      <c r="BY10" s="1280"/>
      <c r="BZ10" s="1280"/>
      <c r="CA10" s="1280"/>
      <c r="CB10" s="1280"/>
      <c r="CC10" s="1280"/>
      <c r="CD10" s="1280"/>
      <c r="CE10" s="1280"/>
      <c r="CF10" s="1280"/>
      <c r="CG10" s="1280"/>
      <c r="CH10" s="1280"/>
      <c r="CI10" s="1280"/>
      <c r="CJ10" s="1280"/>
      <c r="CK10" s="1280"/>
      <c r="CL10" s="1280"/>
      <c r="CM10" s="1280"/>
      <c r="CN10" s="1280"/>
      <c r="CO10" s="1280"/>
      <c r="CP10" s="1280"/>
      <c r="CQ10" s="1280"/>
      <c r="CR10" s="1280"/>
      <c r="CS10" s="1280"/>
      <c r="CT10" s="1280"/>
      <c r="CU10" s="1280"/>
      <c r="CV10" s="1280"/>
      <c r="CW10" s="1280"/>
      <c r="CX10" s="1280"/>
      <c r="CY10" s="1280"/>
      <c r="CZ10" s="1280"/>
      <c r="DA10" s="1280"/>
      <c r="DB10" s="1280"/>
      <c r="DC10" s="1280"/>
      <c r="DD10" s="1280"/>
      <c r="DE10" s="1280"/>
      <c r="DF10" s="292"/>
      <c r="DG10" s="292"/>
      <c r="DH10" s="292"/>
      <c r="DI10" s="292"/>
      <c r="DJ10" s="292"/>
      <c r="DK10" s="292"/>
      <c r="DL10" s="292"/>
      <c r="DM10" s="292"/>
      <c r="DN10" s="292"/>
      <c r="DO10" s="292"/>
      <c r="DP10" s="292"/>
      <c r="DQ10" s="292"/>
      <c r="DR10" s="292"/>
      <c r="DS10" s="292"/>
      <c r="DT10" s="292"/>
      <c r="DU10" s="292"/>
      <c r="DV10" s="292"/>
      <c r="DW10" s="292"/>
      <c r="EM10" s="291" t="s">
        <v>589</v>
      </c>
    </row>
    <row r="11" spans="1:143" s="291" customFormat="1" x14ac:dyDescent="0.15">
      <c r="A11" s="1280"/>
      <c r="B11" s="1280"/>
      <c r="C11" s="1280"/>
      <c r="D11" s="1280"/>
      <c r="E11" s="1280"/>
      <c r="F11" s="1280"/>
      <c r="G11" s="1280"/>
      <c r="H11" s="1280"/>
      <c r="I11" s="1280"/>
      <c r="J11" s="1280"/>
      <c r="K11" s="1280"/>
      <c r="L11" s="1280"/>
      <c r="M11" s="1280"/>
      <c r="N11" s="1280"/>
      <c r="O11" s="1280"/>
      <c r="P11" s="1280"/>
      <c r="Q11" s="1280"/>
      <c r="R11" s="1280"/>
      <c r="S11" s="1280"/>
      <c r="T11" s="1280"/>
      <c r="U11" s="1280"/>
      <c r="V11" s="1280"/>
      <c r="W11" s="1280"/>
      <c r="X11" s="1280"/>
      <c r="Y11" s="1280"/>
      <c r="Z11" s="1280"/>
      <c r="AA11" s="1280"/>
      <c r="AB11" s="1280"/>
      <c r="AC11" s="1280"/>
      <c r="AD11" s="1280"/>
      <c r="AE11" s="1280"/>
      <c r="AF11" s="1280"/>
      <c r="AG11" s="1280"/>
      <c r="AH11" s="1280"/>
      <c r="AI11" s="1280"/>
      <c r="AJ11" s="1280"/>
      <c r="AK11" s="1280"/>
      <c r="AL11" s="1280"/>
      <c r="AM11" s="1280"/>
      <c r="AN11" s="1280"/>
      <c r="AO11" s="1280"/>
      <c r="AP11" s="1280"/>
      <c r="AQ11" s="1280"/>
      <c r="AR11" s="1280"/>
      <c r="AS11" s="1280"/>
      <c r="AT11" s="1280"/>
      <c r="AU11" s="1280"/>
      <c r="AV11" s="1280"/>
      <c r="AW11" s="1280"/>
      <c r="AX11" s="1280"/>
      <c r="AY11" s="1280"/>
      <c r="AZ11" s="1280"/>
      <c r="BA11" s="1280"/>
      <c r="BB11" s="1280"/>
      <c r="BC11" s="1280"/>
      <c r="BD11" s="1280"/>
      <c r="BE11" s="1280"/>
      <c r="BF11" s="1280"/>
      <c r="BG11" s="1280"/>
      <c r="BH11" s="1280"/>
      <c r="BI11" s="1280"/>
      <c r="BJ11" s="1280"/>
      <c r="BK11" s="1280"/>
      <c r="BL11" s="1280"/>
      <c r="BM11" s="1280"/>
      <c r="BN11" s="1280"/>
      <c r="BO11" s="1280"/>
      <c r="BP11" s="1280"/>
      <c r="BQ11" s="1280"/>
      <c r="BR11" s="1280"/>
      <c r="BS11" s="1280"/>
      <c r="BT11" s="1280"/>
      <c r="BU11" s="1280"/>
      <c r="BV11" s="1280"/>
      <c r="BW11" s="1280"/>
      <c r="BX11" s="1280"/>
      <c r="BY11" s="1280"/>
      <c r="BZ11" s="1280"/>
      <c r="CA11" s="1280"/>
      <c r="CB11" s="1280"/>
      <c r="CC11" s="1280"/>
      <c r="CD11" s="1280"/>
      <c r="CE11" s="1280"/>
      <c r="CF11" s="1280"/>
      <c r="CG11" s="1280"/>
      <c r="CH11" s="1280"/>
      <c r="CI11" s="1280"/>
      <c r="CJ11" s="1280"/>
      <c r="CK11" s="1280"/>
      <c r="CL11" s="1280"/>
      <c r="CM11" s="1280"/>
      <c r="CN11" s="1280"/>
      <c r="CO11" s="1280"/>
      <c r="CP11" s="1280"/>
      <c r="CQ11" s="1280"/>
      <c r="CR11" s="1280"/>
      <c r="CS11" s="1280"/>
      <c r="CT11" s="1280"/>
      <c r="CU11" s="1280"/>
      <c r="CV11" s="1280"/>
      <c r="CW11" s="1280"/>
      <c r="CX11" s="1280"/>
      <c r="CY11" s="1280"/>
      <c r="CZ11" s="1280"/>
      <c r="DA11" s="1280"/>
      <c r="DB11" s="1280"/>
      <c r="DC11" s="1280"/>
      <c r="DD11" s="1280"/>
      <c r="DE11" s="1280"/>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80"/>
      <c r="B12" s="1280"/>
      <c r="C12" s="1280"/>
      <c r="D12" s="1280"/>
      <c r="E12" s="1280"/>
      <c r="F12" s="1280"/>
      <c r="G12" s="1280"/>
      <c r="H12" s="1280"/>
      <c r="I12" s="1280"/>
      <c r="J12" s="1280"/>
      <c r="K12" s="1280"/>
      <c r="L12" s="1280"/>
      <c r="M12" s="1280"/>
      <c r="N12" s="1280"/>
      <c r="O12" s="1280"/>
      <c r="P12" s="1280"/>
      <c r="Q12" s="1280"/>
      <c r="R12" s="1280"/>
      <c r="S12" s="1280"/>
      <c r="T12" s="1280"/>
      <c r="U12" s="1280"/>
      <c r="V12" s="1280"/>
      <c r="W12" s="1280"/>
      <c r="X12" s="1280"/>
      <c r="Y12" s="1280"/>
      <c r="Z12" s="1280"/>
      <c r="AA12" s="1280"/>
      <c r="AB12" s="1280"/>
      <c r="AC12" s="1280"/>
      <c r="AD12" s="1280"/>
      <c r="AE12" s="1280"/>
      <c r="AF12" s="1280"/>
      <c r="AG12" s="1280"/>
      <c r="AH12" s="1280"/>
      <c r="AI12" s="1280"/>
      <c r="AJ12" s="1280"/>
      <c r="AK12" s="1280"/>
      <c r="AL12" s="1280"/>
      <c r="AM12" s="1280"/>
      <c r="AN12" s="1280"/>
      <c r="AO12" s="1280"/>
      <c r="AP12" s="1280"/>
      <c r="AQ12" s="1280"/>
      <c r="AR12" s="1280"/>
      <c r="AS12" s="1280"/>
      <c r="AT12" s="1280"/>
      <c r="AU12" s="1280"/>
      <c r="AV12" s="1280"/>
      <c r="AW12" s="1280"/>
      <c r="AX12" s="1280"/>
      <c r="AY12" s="1280"/>
      <c r="AZ12" s="1280"/>
      <c r="BA12" s="1280"/>
      <c r="BB12" s="1280"/>
      <c r="BC12" s="1280"/>
      <c r="BD12" s="1280"/>
      <c r="BE12" s="1280"/>
      <c r="BF12" s="1280"/>
      <c r="BG12" s="1280"/>
      <c r="BH12" s="1280"/>
      <c r="BI12" s="1280"/>
      <c r="BJ12" s="1280"/>
      <c r="BK12" s="1280"/>
      <c r="BL12" s="1280"/>
      <c r="BM12" s="1280"/>
      <c r="BN12" s="1280"/>
      <c r="BO12" s="1280"/>
      <c r="BP12" s="1280"/>
      <c r="BQ12" s="1280"/>
      <c r="BR12" s="1280"/>
      <c r="BS12" s="1280"/>
      <c r="BT12" s="1280"/>
      <c r="BU12" s="1280"/>
      <c r="BV12" s="1280"/>
      <c r="BW12" s="1280"/>
      <c r="BX12" s="1280"/>
      <c r="BY12" s="1280"/>
      <c r="BZ12" s="1280"/>
      <c r="CA12" s="1280"/>
      <c r="CB12" s="1280"/>
      <c r="CC12" s="1280"/>
      <c r="CD12" s="1280"/>
      <c r="CE12" s="1280"/>
      <c r="CF12" s="1280"/>
      <c r="CG12" s="1280"/>
      <c r="CH12" s="1280"/>
      <c r="CI12" s="1280"/>
      <c r="CJ12" s="1280"/>
      <c r="CK12" s="1280"/>
      <c r="CL12" s="1280"/>
      <c r="CM12" s="1280"/>
      <c r="CN12" s="1280"/>
      <c r="CO12" s="1280"/>
      <c r="CP12" s="1280"/>
      <c r="CQ12" s="1280"/>
      <c r="CR12" s="1280"/>
      <c r="CS12" s="1280"/>
      <c r="CT12" s="1280"/>
      <c r="CU12" s="1280"/>
      <c r="CV12" s="1280"/>
      <c r="CW12" s="1280"/>
      <c r="CX12" s="1280"/>
      <c r="CY12" s="1280"/>
      <c r="CZ12" s="1280"/>
      <c r="DA12" s="1280"/>
      <c r="DB12" s="1280"/>
      <c r="DC12" s="1280"/>
      <c r="DD12" s="1280"/>
      <c r="DE12" s="1280"/>
      <c r="DF12" s="292"/>
      <c r="DG12" s="292"/>
      <c r="DH12" s="292"/>
      <c r="DI12" s="292"/>
      <c r="DJ12" s="292"/>
      <c r="DK12" s="292"/>
      <c r="DL12" s="292"/>
      <c r="DM12" s="292"/>
      <c r="DN12" s="292"/>
      <c r="DO12" s="292"/>
      <c r="DP12" s="292"/>
      <c r="DQ12" s="292"/>
      <c r="DR12" s="292"/>
      <c r="DS12" s="292"/>
      <c r="DT12" s="292"/>
      <c r="DU12" s="292"/>
      <c r="DV12" s="292"/>
      <c r="DW12" s="292"/>
      <c r="EM12" s="291" t="s">
        <v>589</v>
      </c>
    </row>
    <row r="13" spans="1:143" s="291" customFormat="1" x14ac:dyDescent="0.15">
      <c r="A13" s="1280"/>
      <c r="B13" s="1280"/>
      <c r="C13" s="1280"/>
      <c r="D13" s="1280"/>
      <c r="E13" s="1280"/>
      <c r="F13" s="1280"/>
      <c r="G13" s="1280"/>
      <c r="H13" s="1280"/>
      <c r="I13" s="1280"/>
      <c r="J13" s="1280"/>
      <c r="K13" s="1280"/>
      <c r="L13" s="1280"/>
      <c r="M13" s="1280"/>
      <c r="N13" s="1280"/>
      <c r="O13" s="1280"/>
      <c r="P13" s="1280"/>
      <c r="Q13" s="1280"/>
      <c r="R13" s="1280"/>
      <c r="S13" s="1280"/>
      <c r="T13" s="1280"/>
      <c r="U13" s="1280"/>
      <c r="V13" s="1280"/>
      <c r="W13" s="1280"/>
      <c r="X13" s="1280"/>
      <c r="Y13" s="1280"/>
      <c r="Z13" s="1280"/>
      <c r="AA13" s="1280"/>
      <c r="AB13" s="1280"/>
      <c r="AC13" s="1280"/>
      <c r="AD13" s="1280"/>
      <c r="AE13" s="1280"/>
      <c r="AF13" s="1280"/>
      <c r="AG13" s="1280"/>
      <c r="AH13" s="1280"/>
      <c r="AI13" s="1280"/>
      <c r="AJ13" s="1280"/>
      <c r="AK13" s="1280"/>
      <c r="AL13" s="1280"/>
      <c r="AM13" s="1280"/>
      <c r="AN13" s="1280"/>
      <c r="AO13" s="1280"/>
      <c r="AP13" s="1280"/>
      <c r="AQ13" s="1280"/>
      <c r="AR13" s="1280"/>
      <c r="AS13" s="1280"/>
      <c r="AT13" s="1280"/>
      <c r="AU13" s="1280"/>
      <c r="AV13" s="1280"/>
      <c r="AW13" s="1280"/>
      <c r="AX13" s="1280"/>
      <c r="AY13" s="1280"/>
      <c r="AZ13" s="1280"/>
      <c r="BA13" s="1280"/>
      <c r="BB13" s="1280"/>
      <c r="BC13" s="1280"/>
      <c r="BD13" s="1280"/>
      <c r="BE13" s="1280"/>
      <c r="BF13" s="1280"/>
      <c r="BG13" s="1280"/>
      <c r="BH13" s="1280"/>
      <c r="BI13" s="1280"/>
      <c r="BJ13" s="1280"/>
      <c r="BK13" s="1280"/>
      <c r="BL13" s="1280"/>
      <c r="BM13" s="1280"/>
      <c r="BN13" s="1280"/>
      <c r="BO13" s="1280"/>
      <c r="BP13" s="1280"/>
      <c r="BQ13" s="1280"/>
      <c r="BR13" s="1280"/>
      <c r="BS13" s="1280"/>
      <c r="BT13" s="1280"/>
      <c r="BU13" s="1280"/>
      <c r="BV13" s="1280"/>
      <c r="BW13" s="1280"/>
      <c r="BX13" s="1280"/>
      <c r="BY13" s="1280"/>
      <c r="BZ13" s="1280"/>
      <c r="CA13" s="1280"/>
      <c r="CB13" s="1280"/>
      <c r="CC13" s="1280"/>
      <c r="CD13" s="1280"/>
      <c r="CE13" s="1280"/>
      <c r="CF13" s="1280"/>
      <c r="CG13" s="1280"/>
      <c r="CH13" s="1280"/>
      <c r="CI13" s="1280"/>
      <c r="CJ13" s="1280"/>
      <c r="CK13" s="1280"/>
      <c r="CL13" s="1280"/>
      <c r="CM13" s="1280"/>
      <c r="CN13" s="1280"/>
      <c r="CO13" s="1280"/>
      <c r="CP13" s="1280"/>
      <c r="CQ13" s="1280"/>
      <c r="CR13" s="1280"/>
      <c r="CS13" s="1280"/>
      <c r="CT13" s="1280"/>
      <c r="CU13" s="1280"/>
      <c r="CV13" s="1280"/>
      <c r="CW13" s="1280"/>
      <c r="CX13" s="1280"/>
      <c r="CY13" s="1280"/>
      <c r="CZ13" s="1280"/>
      <c r="DA13" s="1280"/>
      <c r="DB13" s="1280"/>
      <c r="DC13" s="1280"/>
      <c r="DD13" s="1280"/>
      <c r="DE13" s="1280"/>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80"/>
      <c r="B14" s="1280"/>
      <c r="C14" s="1280"/>
      <c r="D14" s="1280"/>
      <c r="E14" s="1280"/>
      <c r="F14" s="1280"/>
      <c r="G14" s="1280"/>
      <c r="H14" s="1280"/>
      <c r="I14" s="1280"/>
      <c r="J14" s="1280"/>
      <c r="K14" s="1280"/>
      <c r="L14" s="1280"/>
      <c r="M14" s="1280"/>
      <c r="N14" s="1280"/>
      <c r="O14" s="1280"/>
      <c r="P14" s="1280"/>
      <c r="Q14" s="1280"/>
      <c r="R14" s="1280"/>
      <c r="S14" s="1280"/>
      <c r="T14" s="1280"/>
      <c r="U14" s="1280"/>
      <c r="V14" s="1280"/>
      <c r="W14" s="1280"/>
      <c r="X14" s="1280"/>
      <c r="Y14" s="1280"/>
      <c r="Z14" s="1280"/>
      <c r="AA14" s="1280"/>
      <c r="AB14" s="1280"/>
      <c r="AC14" s="1280"/>
      <c r="AD14" s="1280"/>
      <c r="AE14" s="1280"/>
      <c r="AF14" s="1280"/>
      <c r="AG14" s="1280"/>
      <c r="AH14" s="1280"/>
      <c r="AI14" s="1280"/>
      <c r="AJ14" s="1280"/>
      <c r="AK14" s="1280"/>
      <c r="AL14" s="1280"/>
      <c r="AM14" s="1280"/>
      <c r="AN14" s="1280"/>
      <c r="AO14" s="1280"/>
      <c r="AP14" s="1280"/>
      <c r="AQ14" s="1280"/>
      <c r="AR14" s="1280"/>
      <c r="AS14" s="1280"/>
      <c r="AT14" s="1280"/>
      <c r="AU14" s="1280"/>
      <c r="AV14" s="1280"/>
      <c r="AW14" s="1280"/>
      <c r="AX14" s="1280"/>
      <c r="AY14" s="1280"/>
      <c r="AZ14" s="1280"/>
      <c r="BA14" s="1280"/>
      <c r="BB14" s="1280"/>
      <c r="BC14" s="1280"/>
      <c r="BD14" s="1280"/>
      <c r="BE14" s="1280"/>
      <c r="BF14" s="1280"/>
      <c r="BG14" s="1280"/>
      <c r="BH14" s="1280"/>
      <c r="BI14" s="1280"/>
      <c r="BJ14" s="1280"/>
      <c r="BK14" s="1280"/>
      <c r="BL14" s="1280"/>
      <c r="BM14" s="1280"/>
      <c r="BN14" s="1280"/>
      <c r="BO14" s="1280"/>
      <c r="BP14" s="1280"/>
      <c r="BQ14" s="1280"/>
      <c r="BR14" s="1280"/>
      <c r="BS14" s="1280"/>
      <c r="BT14" s="1280"/>
      <c r="BU14" s="1280"/>
      <c r="BV14" s="1280"/>
      <c r="BW14" s="1280"/>
      <c r="BX14" s="1280"/>
      <c r="BY14" s="1280"/>
      <c r="BZ14" s="1280"/>
      <c r="CA14" s="1280"/>
      <c r="CB14" s="1280"/>
      <c r="CC14" s="1280"/>
      <c r="CD14" s="1280"/>
      <c r="CE14" s="1280"/>
      <c r="CF14" s="1280"/>
      <c r="CG14" s="1280"/>
      <c r="CH14" s="1280"/>
      <c r="CI14" s="1280"/>
      <c r="CJ14" s="1280"/>
      <c r="CK14" s="1280"/>
      <c r="CL14" s="1280"/>
      <c r="CM14" s="1280"/>
      <c r="CN14" s="1280"/>
      <c r="CO14" s="1280"/>
      <c r="CP14" s="1280"/>
      <c r="CQ14" s="1280"/>
      <c r="CR14" s="1280"/>
      <c r="CS14" s="1280"/>
      <c r="CT14" s="1280"/>
      <c r="CU14" s="1280"/>
      <c r="CV14" s="1280"/>
      <c r="CW14" s="1280"/>
      <c r="CX14" s="1280"/>
      <c r="CY14" s="1280"/>
      <c r="CZ14" s="1280"/>
      <c r="DA14" s="1280"/>
      <c r="DB14" s="1280"/>
      <c r="DC14" s="1280"/>
      <c r="DD14" s="1280"/>
      <c r="DE14" s="1280"/>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9"/>
      <c r="B15" s="1280"/>
      <c r="C15" s="1280"/>
      <c r="D15" s="1280"/>
      <c r="E15" s="1280"/>
      <c r="F15" s="1280"/>
      <c r="G15" s="1280"/>
      <c r="H15" s="1280"/>
      <c r="I15" s="1280"/>
      <c r="J15" s="1280"/>
      <c r="K15" s="1280"/>
      <c r="L15" s="1280"/>
      <c r="M15" s="1280"/>
      <c r="N15" s="1280"/>
      <c r="O15" s="1280"/>
      <c r="P15" s="1280"/>
      <c r="Q15" s="1280"/>
      <c r="R15" s="1280"/>
      <c r="S15" s="1280"/>
      <c r="T15" s="1280"/>
      <c r="U15" s="1280"/>
      <c r="V15" s="1280"/>
      <c r="W15" s="1280"/>
      <c r="X15" s="1280"/>
      <c r="Y15" s="1280"/>
      <c r="Z15" s="1280"/>
      <c r="AA15" s="1280"/>
      <c r="AB15" s="1280"/>
      <c r="AC15" s="1280"/>
      <c r="AD15" s="1280"/>
      <c r="AE15" s="1280"/>
      <c r="AF15" s="1280"/>
      <c r="AG15" s="1280"/>
      <c r="AH15" s="1280"/>
      <c r="AI15" s="1280"/>
      <c r="AJ15" s="1280"/>
      <c r="AK15" s="1280"/>
      <c r="AL15" s="1280"/>
      <c r="AM15" s="1280"/>
      <c r="AN15" s="1280"/>
      <c r="AO15" s="1280"/>
      <c r="AP15" s="1280"/>
      <c r="AQ15" s="1280"/>
      <c r="AR15" s="1280"/>
      <c r="AS15" s="1280"/>
      <c r="AT15" s="1280"/>
      <c r="AU15" s="1280"/>
      <c r="AV15" s="1280"/>
      <c r="AW15" s="1280"/>
      <c r="AX15" s="1280"/>
      <c r="AY15" s="1280"/>
      <c r="AZ15" s="1280"/>
      <c r="BA15" s="1280"/>
      <c r="BB15" s="1280"/>
      <c r="BC15" s="1280"/>
      <c r="BD15" s="1280"/>
      <c r="BE15" s="1280"/>
      <c r="BF15" s="1280"/>
      <c r="BG15" s="1280"/>
      <c r="BH15" s="1280"/>
      <c r="BI15" s="1280"/>
      <c r="BJ15" s="1280"/>
      <c r="BK15" s="1280"/>
      <c r="BL15" s="1280"/>
      <c r="BM15" s="1280"/>
      <c r="BN15" s="1280"/>
      <c r="BO15" s="1280"/>
      <c r="BP15" s="1280"/>
      <c r="BQ15" s="1280"/>
      <c r="BR15" s="1280"/>
      <c r="BS15" s="1280"/>
      <c r="BT15" s="1280"/>
      <c r="BU15" s="1280"/>
      <c r="BV15" s="1280"/>
      <c r="BW15" s="1280"/>
      <c r="BX15" s="1280"/>
      <c r="BY15" s="1280"/>
      <c r="BZ15" s="1280"/>
      <c r="CA15" s="1280"/>
      <c r="CB15" s="1280"/>
      <c r="CC15" s="1280"/>
      <c r="CD15" s="1280"/>
      <c r="CE15" s="1280"/>
      <c r="CF15" s="1280"/>
      <c r="CG15" s="1280"/>
      <c r="CH15" s="1280"/>
      <c r="CI15" s="1280"/>
      <c r="CJ15" s="1280"/>
      <c r="CK15" s="1280"/>
      <c r="CL15" s="1280"/>
      <c r="CM15" s="1280"/>
      <c r="CN15" s="1280"/>
      <c r="CO15" s="1280"/>
      <c r="CP15" s="1280"/>
      <c r="CQ15" s="1280"/>
      <c r="CR15" s="1280"/>
      <c r="CS15" s="1280"/>
      <c r="CT15" s="1280"/>
      <c r="CU15" s="1280"/>
      <c r="CV15" s="1280"/>
      <c r="CW15" s="1280"/>
      <c r="CX15" s="1280"/>
      <c r="CY15" s="1280"/>
      <c r="CZ15" s="1280"/>
      <c r="DA15" s="1280"/>
      <c r="DB15" s="1280"/>
      <c r="DC15" s="1280"/>
      <c r="DD15" s="1280"/>
      <c r="DE15" s="1280"/>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9"/>
      <c r="B16" s="1280"/>
      <c r="C16" s="1280"/>
      <c r="D16" s="1280"/>
      <c r="E16" s="1280"/>
      <c r="F16" s="1280"/>
      <c r="G16" s="1280"/>
      <c r="H16" s="1280"/>
      <c r="I16" s="1280"/>
      <c r="J16" s="1280"/>
      <c r="K16" s="1280"/>
      <c r="L16" s="1280"/>
      <c r="M16" s="1280"/>
      <c r="N16" s="1280"/>
      <c r="O16" s="1280"/>
      <c r="P16" s="1280"/>
      <c r="Q16" s="1280"/>
      <c r="R16" s="1280"/>
      <c r="S16" s="1280"/>
      <c r="T16" s="1280"/>
      <c r="U16" s="1280"/>
      <c r="V16" s="1280"/>
      <c r="W16" s="1280"/>
      <c r="X16" s="1280"/>
      <c r="Y16" s="1280"/>
      <c r="Z16" s="1280"/>
      <c r="AA16" s="1280"/>
      <c r="AB16" s="1280"/>
      <c r="AC16" s="1280"/>
      <c r="AD16" s="1280"/>
      <c r="AE16" s="1280"/>
      <c r="AF16" s="1280"/>
      <c r="AG16" s="1280"/>
      <c r="AH16" s="1280"/>
      <c r="AI16" s="1280"/>
      <c r="AJ16" s="1280"/>
      <c r="AK16" s="1280"/>
      <c r="AL16" s="1280"/>
      <c r="AM16" s="1280"/>
      <c r="AN16" s="1280"/>
      <c r="AO16" s="1280"/>
      <c r="AP16" s="1280"/>
      <c r="AQ16" s="1280"/>
      <c r="AR16" s="1280"/>
      <c r="AS16" s="1280"/>
      <c r="AT16" s="1280"/>
      <c r="AU16" s="1280"/>
      <c r="AV16" s="1280"/>
      <c r="AW16" s="1280"/>
      <c r="AX16" s="1280"/>
      <c r="AY16" s="1280"/>
      <c r="AZ16" s="1280"/>
      <c r="BA16" s="1280"/>
      <c r="BB16" s="1280"/>
      <c r="BC16" s="1280"/>
      <c r="BD16" s="1280"/>
      <c r="BE16" s="1280"/>
      <c r="BF16" s="1280"/>
      <c r="BG16" s="1280"/>
      <c r="BH16" s="1280"/>
      <c r="BI16" s="1280"/>
      <c r="BJ16" s="1280"/>
      <c r="BK16" s="1280"/>
      <c r="BL16" s="1280"/>
      <c r="BM16" s="1280"/>
      <c r="BN16" s="1280"/>
      <c r="BO16" s="1280"/>
      <c r="BP16" s="1280"/>
      <c r="BQ16" s="1280"/>
      <c r="BR16" s="1280"/>
      <c r="BS16" s="1280"/>
      <c r="BT16" s="1280"/>
      <c r="BU16" s="1280"/>
      <c r="BV16" s="1280"/>
      <c r="BW16" s="1280"/>
      <c r="BX16" s="1280"/>
      <c r="BY16" s="1280"/>
      <c r="BZ16" s="1280"/>
      <c r="CA16" s="1280"/>
      <c r="CB16" s="1280"/>
      <c r="CC16" s="1280"/>
      <c r="CD16" s="1280"/>
      <c r="CE16" s="1280"/>
      <c r="CF16" s="1280"/>
      <c r="CG16" s="1280"/>
      <c r="CH16" s="1280"/>
      <c r="CI16" s="1280"/>
      <c r="CJ16" s="1280"/>
      <c r="CK16" s="1280"/>
      <c r="CL16" s="1280"/>
      <c r="CM16" s="1280"/>
      <c r="CN16" s="1280"/>
      <c r="CO16" s="1280"/>
      <c r="CP16" s="1280"/>
      <c r="CQ16" s="1280"/>
      <c r="CR16" s="1280"/>
      <c r="CS16" s="1280"/>
      <c r="CT16" s="1280"/>
      <c r="CU16" s="1280"/>
      <c r="CV16" s="1280"/>
      <c r="CW16" s="1280"/>
      <c r="CX16" s="1280"/>
      <c r="CY16" s="1280"/>
      <c r="CZ16" s="1280"/>
      <c r="DA16" s="1280"/>
      <c r="DB16" s="1280"/>
      <c r="DC16" s="1280"/>
      <c r="DD16" s="1280"/>
      <c r="DE16" s="1280"/>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9"/>
      <c r="B17" s="1280"/>
      <c r="C17" s="1280"/>
      <c r="D17" s="1280"/>
      <c r="E17" s="1280"/>
      <c r="F17" s="1280"/>
      <c r="G17" s="1280"/>
      <c r="H17" s="1280"/>
      <c r="I17" s="1280"/>
      <c r="J17" s="1280"/>
      <c r="K17" s="1280"/>
      <c r="L17" s="1280"/>
      <c r="M17" s="1280"/>
      <c r="N17" s="1280"/>
      <c r="O17" s="1280"/>
      <c r="P17" s="1280"/>
      <c r="Q17" s="1280"/>
      <c r="R17" s="1280"/>
      <c r="S17" s="1280"/>
      <c r="T17" s="1280"/>
      <c r="U17" s="1280"/>
      <c r="V17" s="1280"/>
      <c r="W17" s="1280"/>
      <c r="X17" s="1280"/>
      <c r="Y17" s="1280"/>
      <c r="Z17" s="1280"/>
      <c r="AA17" s="1280"/>
      <c r="AB17" s="1280"/>
      <c r="AC17" s="1280"/>
      <c r="AD17" s="1280"/>
      <c r="AE17" s="1280"/>
      <c r="AF17" s="1280"/>
      <c r="AG17" s="1280"/>
      <c r="AH17" s="1280"/>
      <c r="AI17" s="1280"/>
      <c r="AJ17" s="1280"/>
      <c r="AK17" s="1280"/>
      <c r="AL17" s="1280"/>
      <c r="AM17" s="1280"/>
      <c r="AN17" s="1280"/>
      <c r="AO17" s="1280"/>
      <c r="AP17" s="1280"/>
      <c r="AQ17" s="1280"/>
      <c r="AR17" s="1280"/>
      <c r="AS17" s="1280"/>
      <c r="AT17" s="1280"/>
      <c r="AU17" s="1280"/>
      <c r="AV17" s="1280"/>
      <c r="AW17" s="1280"/>
      <c r="AX17" s="1280"/>
      <c r="AY17" s="1280"/>
      <c r="AZ17" s="1280"/>
      <c r="BA17" s="1280"/>
      <c r="BB17" s="1280"/>
      <c r="BC17" s="1280"/>
      <c r="BD17" s="1280"/>
      <c r="BE17" s="1280"/>
      <c r="BF17" s="1280"/>
      <c r="BG17" s="1280"/>
      <c r="BH17" s="1280"/>
      <c r="BI17" s="1280"/>
      <c r="BJ17" s="1280"/>
      <c r="BK17" s="1280"/>
      <c r="BL17" s="1280"/>
      <c r="BM17" s="1280"/>
      <c r="BN17" s="1280"/>
      <c r="BO17" s="1280"/>
      <c r="BP17" s="1280"/>
      <c r="BQ17" s="1280"/>
      <c r="BR17" s="1280"/>
      <c r="BS17" s="1280"/>
      <c r="BT17" s="1280"/>
      <c r="BU17" s="1280"/>
      <c r="BV17" s="1280"/>
      <c r="BW17" s="1280"/>
      <c r="BX17" s="1280"/>
      <c r="BY17" s="1280"/>
      <c r="BZ17" s="1280"/>
      <c r="CA17" s="1280"/>
      <c r="CB17" s="1280"/>
      <c r="CC17" s="1280"/>
      <c r="CD17" s="1280"/>
      <c r="CE17" s="1280"/>
      <c r="CF17" s="1280"/>
      <c r="CG17" s="1280"/>
      <c r="CH17" s="1280"/>
      <c r="CI17" s="1280"/>
      <c r="CJ17" s="1280"/>
      <c r="CK17" s="1280"/>
      <c r="CL17" s="1280"/>
      <c r="CM17" s="1280"/>
      <c r="CN17" s="1280"/>
      <c r="CO17" s="1280"/>
      <c r="CP17" s="1280"/>
      <c r="CQ17" s="1280"/>
      <c r="CR17" s="1280"/>
      <c r="CS17" s="1280"/>
      <c r="CT17" s="1280"/>
      <c r="CU17" s="1280"/>
      <c r="CV17" s="1280"/>
      <c r="CW17" s="1280"/>
      <c r="CX17" s="1280"/>
      <c r="CY17" s="1280"/>
      <c r="CZ17" s="1280"/>
      <c r="DA17" s="1280"/>
      <c r="DB17" s="1280"/>
      <c r="DC17" s="1280"/>
      <c r="DD17" s="1280"/>
      <c r="DE17" s="1280"/>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9"/>
      <c r="B18" s="1280"/>
      <c r="C18" s="1280"/>
      <c r="D18" s="1280"/>
      <c r="E18" s="1280"/>
      <c r="F18" s="1280"/>
      <c r="G18" s="1280"/>
      <c r="H18" s="1280"/>
      <c r="I18" s="1280"/>
      <c r="J18" s="1280"/>
      <c r="K18" s="1280"/>
      <c r="L18" s="1280"/>
      <c r="M18" s="1280"/>
      <c r="N18" s="1280"/>
      <c r="O18" s="1280"/>
      <c r="P18" s="1280"/>
      <c r="Q18" s="1280"/>
      <c r="R18" s="1280"/>
      <c r="S18" s="1280"/>
      <c r="T18" s="1280"/>
      <c r="U18" s="1280"/>
      <c r="V18" s="1280"/>
      <c r="W18" s="1280"/>
      <c r="X18" s="1280"/>
      <c r="Y18" s="1280"/>
      <c r="Z18" s="1280"/>
      <c r="AA18" s="1280"/>
      <c r="AB18" s="1280"/>
      <c r="AC18" s="1280"/>
      <c r="AD18" s="1280"/>
      <c r="AE18" s="1280"/>
      <c r="AF18" s="1280"/>
      <c r="AG18" s="1280"/>
      <c r="AH18" s="1280"/>
      <c r="AI18" s="1280"/>
      <c r="AJ18" s="1280"/>
      <c r="AK18" s="1280"/>
      <c r="AL18" s="1280"/>
      <c r="AM18" s="1280"/>
      <c r="AN18" s="1280"/>
      <c r="AO18" s="1280"/>
      <c r="AP18" s="1280"/>
      <c r="AQ18" s="1280"/>
      <c r="AR18" s="1280"/>
      <c r="AS18" s="1280"/>
      <c r="AT18" s="1280"/>
      <c r="AU18" s="1280"/>
      <c r="AV18" s="1280"/>
      <c r="AW18" s="1280"/>
      <c r="AX18" s="1280"/>
      <c r="AY18" s="1280"/>
      <c r="AZ18" s="1280"/>
      <c r="BA18" s="1280"/>
      <c r="BB18" s="1280"/>
      <c r="BC18" s="1280"/>
      <c r="BD18" s="1280"/>
      <c r="BE18" s="1280"/>
      <c r="BF18" s="1280"/>
      <c r="BG18" s="1280"/>
      <c r="BH18" s="1280"/>
      <c r="BI18" s="1280"/>
      <c r="BJ18" s="1280"/>
      <c r="BK18" s="1280"/>
      <c r="BL18" s="1280"/>
      <c r="BM18" s="1280"/>
      <c r="BN18" s="1280"/>
      <c r="BO18" s="1280"/>
      <c r="BP18" s="1280"/>
      <c r="BQ18" s="1280"/>
      <c r="BR18" s="1280"/>
      <c r="BS18" s="1280"/>
      <c r="BT18" s="1280"/>
      <c r="BU18" s="1280"/>
      <c r="BV18" s="1280"/>
      <c r="BW18" s="1280"/>
      <c r="BX18" s="1280"/>
      <c r="BY18" s="1280"/>
      <c r="BZ18" s="1280"/>
      <c r="CA18" s="1280"/>
      <c r="CB18" s="1280"/>
      <c r="CC18" s="1280"/>
      <c r="CD18" s="1280"/>
      <c r="CE18" s="1280"/>
      <c r="CF18" s="1280"/>
      <c r="CG18" s="1280"/>
      <c r="CH18" s="1280"/>
      <c r="CI18" s="1280"/>
      <c r="CJ18" s="1280"/>
      <c r="CK18" s="1280"/>
      <c r="CL18" s="1280"/>
      <c r="CM18" s="1280"/>
      <c r="CN18" s="1280"/>
      <c r="CO18" s="1280"/>
      <c r="CP18" s="1280"/>
      <c r="CQ18" s="1280"/>
      <c r="CR18" s="1280"/>
      <c r="CS18" s="1280"/>
      <c r="CT18" s="1280"/>
      <c r="CU18" s="1280"/>
      <c r="CV18" s="1280"/>
      <c r="CW18" s="1280"/>
      <c r="CX18" s="1280"/>
      <c r="CY18" s="1280"/>
      <c r="CZ18" s="1280"/>
      <c r="DA18" s="1280"/>
      <c r="DB18" s="1280"/>
      <c r="DC18" s="1280"/>
      <c r="DD18" s="1280"/>
      <c r="DE18" s="1280"/>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9"/>
      <c r="DE19" s="1279"/>
    </row>
    <row r="20" spans="1:351" x14ac:dyDescent="0.15">
      <c r="DD20" s="1279"/>
      <c r="DE20" s="1279"/>
    </row>
    <row r="21" spans="1:351" ht="17.25" x14ac:dyDescent="0.15">
      <c r="B21" s="1281"/>
      <c r="C21" s="1282"/>
      <c r="D21" s="1282"/>
      <c r="E21" s="1282"/>
      <c r="F21" s="1282"/>
      <c r="G21" s="1282"/>
      <c r="H21" s="1282"/>
      <c r="I21" s="1282"/>
      <c r="J21" s="1282"/>
      <c r="K21" s="1282"/>
      <c r="L21" s="1282"/>
      <c r="M21" s="1282"/>
      <c r="N21" s="1283"/>
      <c r="O21" s="1282"/>
      <c r="P21" s="1282"/>
      <c r="Q21" s="1282"/>
      <c r="R21" s="1282"/>
      <c r="S21" s="1282"/>
      <c r="T21" s="1282"/>
      <c r="U21" s="1282"/>
      <c r="V21" s="1282"/>
      <c r="W21" s="1282"/>
      <c r="X21" s="1282"/>
      <c r="Y21" s="1282"/>
      <c r="Z21" s="1282"/>
      <c r="AA21" s="1282"/>
      <c r="AB21" s="1282"/>
      <c r="AC21" s="1282"/>
      <c r="AD21" s="1282"/>
      <c r="AE21" s="1282"/>
      <c r="AF21" s="1282"/>
      <c r="AG21" s="1282"/>
      <c r="AH21" s="1282"/>
      <c r="AI21" s="1282"/>
      <c r="AJ21" s="1282"/>
      <c r="AK21" s="1282"/>
      <c r="AL21" s="1282"/>
      <c r="AM21" s="1282"/>
      <c r="AN21" s="1282"/>
      <c r="AO21" s="1282"/>
      <c r="AP21" s="1282"/>
      <c r="AQ21" s="1282"/>
      <c r="AR21" s="1282"/>
      <c r="AS21" s="1282"/>
      <c r="AT21" s="1283"/>
      <c r="AU21" s="1282"/>
      <c r="AV21" s="1282"/>
      <c r="AW21" s="1282"/>
      <c r="AX21" s="1282"/>
      <c r="AY21" s="1282"/>
      <c r="AZ21" s="1282"/>
      <c r="BA21" s="1282"/>
      <c r="BB21" s="1282"/>
      <c r="BC21" s="1282"/>
      <c r="BD21" s="1282"/>
      <c r="BE21" s="1282"/>
      <c r="BF21" s="1283"/>
      <c r="BG21" s="1282"/>
      <c r="BH21" s="1282"/>
      <c r="BI21" s="1282"/>
      <c r="BJ21" s="1282"/>
      <c r="BK21" s="1282"/>
      <c r="BL21" s="1282"/>
      <c r="BM21" s="1282"/>
      <c r="BN21" s="1282"/>
      <c r="BO21" s="1282"/>
      <c r="BP21" s="1282"/>
      <c r="BQ21" s="1282"/>
      <c r="BR21" s="1283"/>
      <c r="BS21" s="1282"/>
      <c r="BT21" s="1282"/>
      <c r="BU21" s="1282"/>
      <c r="BV21" s="1282"/>
      <c r="BW21" s="1282"/>
      <c r="BX21" s="1282"/>
      <c r="BY21" s="1282"/>
      <c r="BZ21" s="1282"/>
      <c r="CA21" s="1282"/>
      <c r="CB21" s="1282"/>
      <c r="CC21" s="1282"/>
      <c r="CD21" s="1283"/>
      <c r="CE21" s="1282"/>
      <c r="CF21" s="1282"/>
      <c r="CG21" s="1282"/>
      <c r="CH21" s="1282"/>
      <c r="CI21" s="1282"/>
      <c r="CJ21" s="1282"/>
      <c r="CK21" s="1282"/>
      <c r="CL21" s="1282"/>
      <c r="CM21" s="1282"/>
      <c r="CN21" s="1282"/>
      <c r="CO21" s="1282"/>
      <c r="CP21" s="1283"/>
      <c r="CQ21" s="1282"/>
      <c r="CR21" s="1282"/>
      <c r="CS21" s="1282"/>
      <c r="CT21" s="1282"/>
      <c r="CU21" s="1282"/>
      <c r="CV21" s="1282"/>
      <c r="CW21" s="1282"/>
      <c r="CX21" s="1282"/>
      <c r="CY21" s="1282"/>
      <c r="CZ21" s="1282"/>
      <c r="DA21" s="1282"/>
      <c r="DB21" s="1283"/>
      <c r="DC21" s="1282"/>
      <c r="DD21" s="1284"/>
      <c r="DE21" s="1279"/>
      <c r="MM21" s="1285"/>
    </row>
    <row r="22" spans="1:351" ht="17.25" x14ac:dyDescent="0.15">
      <c r="B22" s="1286"/>
      <c r="MM22" s="1285"/>
    </row>
    <row r="23" spans="1:351" x14ac:dyDescent="0.15">
      <c r="B23" s="1286"/>
    </row>
    <row r="24" spans="1:351" x14ac:dyDescent="0.15">
      <c r="B24" s="1286"/>
    </row>
    <row r="25" spans="1:351" x14ac:dyDescent="0.15">
      <c r="B25" s="1286"/>
    </row>
    <row r="26" spans="1:351" x14ac:dyDescent="0.15">
      <c r="B26" s="1286"/>
    </row>
    <row r="27" spans="1:351" x14ac:dyDescent="0.15">
      <c r="B27" s="1286"/>
    </row>
    <row r="28" spans="1:351" x14ac:dyDescent="0.15">
      <c r="B28" s="1286"/>
    </row>
    <row r="29" spans="1:351" x14ac:dyDescent="0.15">
      <c r="B29" s="1286"/>
    </row>
    <row r="30" spans="1:351" x14ac:dyDescent="0.15">
      <c r="B30" s="1286"/>
    </row>
    <row r="31" spans="1:351" x14ac:dyDescent="0.15">
      <c r="B31" s="1286"/>
    </row>
    <row r="32" spans="1:351" x14ac:dyDescent="0.15">
      <c r="B32" s="1286"/>
    </row>
    <row r="33" spans="2:109" x14ac:dyDescent="0.15">
      <c r="B33" s="1286"/>
    </row>
    <row r="34" spans="2:109" x14ac:dyDescent="0.15">
      <c r="B34" s="1286"/>
    </row>
    <row r="35" spans="2:109" x14ac:dyDescent="0.15">
      <c r="B35" s="1286"/>
    </row>
    <row r="36" spans="2:109" x14ac:dyDescent="0.15">
      <c r="B36" s="1286"/>
    </row>
    <row r="37" spans="2:109" x14ac:dyDescent="0.15">
      <c r="B37" s="1286"/>
    </row>
    <row r="38" spans="2:109" x14ac:dyDescent="0.15">
      <c r="B38" s="1286"/>
    </row>
    <row r="39" spans="2:109" x14ac:dyDescent="0.15">
      <c r="B39" s="1288"/>
      <c r="C39" s="1289"/>
      <c r="D39" s="1289"/>
      <c r="E39" s="1289"/>
      <c r="F39" s="1289"/>
      <c r="G39" s="1289"/>
      <c r="H39" s="1289"/>
      <c r="I39" s="1289"/>
      <c r="J39" s="1289"/>
      <c r="K39" s="1289"/>
      <c r="L39" s="1289"/>
      <c r="M39" s="1289"/>
      <c r="N39" s="1289"/>
      <c r="O39" s="1289"/>
      <c r="P39" s="1289"/>
      <c r="Q39" s="1289"/>
      <c r="R39" s="1289"/>
      <c r="S39" s="1289"/>
      <c r="T39" s="1289"/>
      <c r="U39" s="1289"/>
      <c r="V39" s="1289"/>
      <c r="W39" s="1289"/>
      <c r="X39" s="1289"/>
      <c r="Y39" s="1289"/>
      <c r="Z39" s="1289"/>
      <c r="AA39" s="1289"/>
      <c r="AB39" s="1289"/>
      <c r="AC39" s="1289"/>
      <c r="AD39" s="1289"/>
      <c r="AE39" s="1289"/>
      <c r="AF39" s="1289"/>
      <c r="AG39" s="1289"/>
      <c r="AH39" s="1289"/>
      <c r="AI39" s="1289"/>
      <c r="AJ39" s="1289"/>
      <c r="AK39" s="1289"/>
      <c r="AL39" s="1289"/>
      <c r="AM39" s="1289"/>
      <c r="AN39" s="1289"/>
      <c r="AO39" s="1289"/>
      <c r="AP39" s="1289"/>
      <c r="AQ39" s="1289"/>
      <c r="AR39" s="1289"/>
      <c r="AS39" s="1289"/>
      <c r="AT39" s="1289"/>
      <c r="AU39" s="1289"/>
      <c r="AV39" s="1289"/>
      <c r="AW39" s="1289"/>
      <c r="AX39" s="1289"/>
      <c r="AY39" s="1289"/>
      <c r="AZ39" s="1289"/>
      <c r="BA39" s="1289"/>
      <c r="BB39" s="1289"/>
      <c r="BC39" s="1289"/>
      <c r="BD39" s="1289"/>
      <c r="BE39" s="1289"/>
      <c r="BF39" s="1289"/>
      <c r="BG39" s="1289"/>
      <c r="BH39" s="1289"/>
      <c r="BI39" s="1289"/>
      <c r="BJ39" s="1289"/>
      <c r="BK39" s="1289"/>
      <c r="BL39" s="1289"/>
      <c r="BM39" s="1289"/>
      <c r="BN39" s="1289"/>
      <c r="BO39" s="1289"/>
      <c r="BP39" s="1289"/>
      <c r="BQ39" s="1289"/>
      <c r="BR39" s="1289"/>
      <c r="BS39" s="1289"/>
      <c r="BT39" s="1289"/>
      <c r="BU39" s="1289"/>
      <c r="BV39" s="1289"/>
      <c r="BW39" s="1289"/>
      <c r="BX39" s="1289"/>
      <c r="BY39" s="1289"/>
      <c r="BZ39" s="1289"/>
      <c r="CA39" s="1289"/>
      <c r="CB39" s="1289"/>
      <c r="CC39" s="1289"/>
      <c r="CD39" s="1289"/>
      <c r="CE39" s="1289"/>
      <c r="CF39" s="1289"/>
      <c r="CG39" s="1289"/>
      <c r="CH39" s="1289"/>
      <c r="CI39" s="1289"/>
      <c r="CJ39" s="1289"/>
      <c r="CK39" s="1289"/>
      <c r="CL39" s="1289"/>
      <c r="CM39" s="1289"/>
      <c r="CN39" s="1289"/>
      <c r="CO39" s="1289"/>
      <c r="CP39" s="1289"/>
      <c r="CQ39" s="1289"/>
      <c r="CR39" s="1289"/>
      <c r="CS39" s="1289"/>
      <c r="CT39" s="1289"/>
      <c r="CU39" s="1289"/>
      <c r="CV39" s="1289"/>
      <c r="CW39" s="1289"/>
      <c r="CX39" s="1289"/>
      <c r="CY39" s="1289"/>
      <c r="CZ39" s="1289"/>
      <c r="DA39" s="1289"/>
      <c r="DB39" s="1289"/>
      <c r="DC39" s="1289"/>
      <c r="DD39" s="1290"/>
    </row>
    <row r="40" spans="2:109" x14ac:dyDescent="0.15">
      <c r="B40" s="1291"/>
      <c r="DD40" s="1291"/>
      <c r="DE40" s="1279"/>
    </row>
    <row r="41" spans="2:109" ht="17.25" x14ac:dyDescent="0.15">
      <c r="B41" s="1292" t="s">
        <v>590</v>
      </c>
      <c r="C41" s="1282"/>
      <c r="D41" s="1282"/>
      <c r="E41" s="1282"/>
      <c r="F41" s="1282"/>
      <c r="G41" s="1282"/>
      <c r="H41" s="1282"/>
      <c r="I41" s="1282"/>
      <c r="J41" s="1282"/>
      <c r="K41" s="1282"/>
      <c r="L41" s="1282"/>
      <c r="M41" s="1282"/>
      <c r="N41" s="1282"/>
      <c r="O41" s="1282"/>
      <c r="P41" s="1282"/>
      <c r="Q41" s="1282"/>
      <c r="R41" s="1282"/>
      <c r="S41" s="1282"/>
      <c r="T41" s="1282"/>
      <c r="U41" s="1282"/>
      <c r="V41" s="1282"/>
      <c r="W41" s="1282"/>
      <c r="X41" s="1282"/>
      <c r="Y41" s="1282"/>
      <c r="Z41" s="1282"/>
      <c r="AA41" s="1282"/>
      <c r="AB41" s="1282"/>
      <c r="AC41" s="1282"/>
      <c r="AD41" s="1282"/>
      <c r="AE41" s="1282"/>
      <c r="AF41" s="1282"/>
      <c r="AG41" s="1282"/>
      <c r="AH41" s="1282"/>
      <c r="AI41" s="1282"/>
      <c r="AJ41" s="1282"/>
      <c r="AK41" s="1282"/>
      <c r="AL41" s="1282"/>
      <c r="AM41" s="1282"/>
      <c r="AN41" s="1282"/>
      <c r="AO41" s="1282"/>
      <c r="AP41" s="1282"/>
      <c r="AQ41" s="1282"/>
      <c r="AR41" s="1282"/>
      <c r="AS41" s="1282"/>
      <c r="AT41" s="1282"/>
      <c r="AU41" s="1282"/>
      <c r="AV41" s="1282"/>
      <c r="AW41" s="1282"/>
      <c r="AX41" s="1282"/>
      <c r="AY41" s="1282"/>
      <c r="AZ41" s="1282"/>
      <c r="BA41" s="1282"/>
      <c r="BB41" s="1282"/>
      <c r="BC41" s="1282"/>
      <c r="BD41" s="1282"/>
      <c r="BE41" s="1282"/>
      <c r="BF41" s="1282"/>
      <c r="BG41" s="1282"/>
      <c r="BH41" s="1282"/>
      <c r="BI41" s="1282"/>
      <c r="BJ41" s="1282"/>
      <c r="BK41" s="1282"/>
      <c r="BL41" s="1282"/>
      <c r="BM41" s="1282"/>
      <c r="BN41" s="1282"/>
      <c r="BO41" s="1282"/>
      <c r="BP41" s="1282"/>
      <c r="BQ41" s="1282"/>
      <c r="BR41" s="1282"/>
      <c r="BS41" s="1282"/>
      <c r="BT41" s="1282"/>
      <c r="BU41" s="1282"/>
      <c r="BV41" s="1282"/>
      <c r="BW41" s="1282"/>
      <c r="BX41" s="1282"/>
      <c r="BY41" s="1282"/>
      <c r="BZ41" s="1282"/>
      <c r="CA41" s="1282"/>
      <c r="CB41" s="1282"/>
      <c r="CC41" s="1282"/>
      <c r="CD41" s="1282"/>
      <c r="CE41" s="1282"/>
      <c r="CF41" s="1282"/>
      <c r="CG41" s="1282"/>
      <c r="CH41" s="1282"/>
      <c r="CI41" s="1282"/>
      <c r="CJ41" s="1282"/>
      <c r="CK41" s="1282"/>
      <c r="CL41" s="1282"/>
      <c r="CM41" s="1282"/>
      <c r="CN41" s="1282"/>
      <c r="CO41" s="1282"/>
      <c r="CP41" s="1282"/>
      <c r="CQ41" s="1282"/>
      <c r="CR41" s="1282"/>
      <c r="CS41" s="1282"/>
      <c r="CT41" s="1282"/>
      <c r="CU41" s="1282"/>
      <c r="CV41" s="1282"/>
      <c r="CW41" s="1282"/>
      <c r="CX41" s="1282"/>
      <c r="CY41" s="1282"/>
      <c r="CZ41" s="1282"/>
      <c r="DA41" s="1282"/>
      <c r="DB41" s="1282"/>
      <c r="DC41" s="1282"/>
      <c r="DD41" s="1284"/>
    </row>
    <row r="42" spans="2:109" x14ac:dyDescent="0.15">
      <c r="B42" s="1286"/>
      <c r="G42" s="1293"/>
      <c r="I42" s="1294"/>
      <c r="J42" s="1294"/>
      <c r="K42" s="1294"/>
      <c r="AM42" s="1293"/>
      <c r="AN42" s="1293" t="s">
        <v>591</v>
      </c>
      <c r="AP42" s="1294"/>
      <c r="AQ42" s="1294"/>
      <c r="AR42" s="1294"/>
      <c r="AY42" s="1293"/>
      <c r="BA42" s="1294"/>
      <c r="BB42" s="1294"/>
      <c r="BC42" s="1294"/>
      <c r="BK42" s="1293"/>
      <c r="BM42" s="1294"/>
      <c r="BN42" s="1294"/>
      <c r="BO42" s="1294"/>
      <c r="BW42" s="1293"/>
      <c r="BY42" s="1294"/>
      <c r="BZ42" s="1294"/>
      <c r="CA42" s="1294"/>
      <c r="CI42" s="1293"/>
      <c r="CK42" s="1294"/>
      <c r="CL42" s="1294"/>
      <c r="CM42" s="1294"/>
      <c r="CU42" s="1293"/>
      <c r="CW42" s="1294"/>
      <c r="CX42" s="1294"/>
      <c r="CY42" s="1294"/>
    </row>
    <row r="43" spans="2:109" ht="13.5" customHeight="1" x14ac:dyDescent="0.15">
      <c r="B43" s="1286"/>
      <c r="AN43" s="1295" t="s">
        <v>592</v>
      </c>
      <c r="AO43" s="1296"/>
      <c r="AP43" s="1296"/>
      <c r="AQ43" s="1296"/>
      <c r="AR43" s="1296"/>
      <c r="AS43" s="1296"/>
      <c r="AT43" s="1296"/>
      <c r="AU43" s="1296"/>
      <c r="AV43" s="1296"/>
      <c r="AW43" s="1296"/>
      <c r="AX43" s="1296"/>
      <c r="AY43" s="1296"/>
      <c r="AZ43" s="1296"/>
      <c r="BA43" s="1296"/>
      <c r="BB43" s="1296"/>
      <c r="BC43" s="1296"/>
      <c r="BD43" s="1296"/>
      <c r="BE43" s="1296"/>
      <c r="BF43" s="1296"/>
      <c r="BG43" s="1296"/>
      <c r="BH43" s="1296"/>
      <c r="BI43" s="1296"/>
      <c r="BJ43" s="1296"/>
      <c r="BK43" s="1296"/>
      <c r="BL43" s="1296"/>
      <c r="BM43" s="1296"/>
      <c r="BN43" s="1296"/>
      <c r="BO43" s="1296"/>
      <c r="BP43" s="1296"/>
      <c r="BQ43" s="1296"/>
      <c r="BR43" s="1296"/>
      <c r="BS43" s="1296"/>
      <c r="BT43" s="1296"/>
      <c r="BU43" s="1296"/>
      <c r="BV43" s="1296"/>
      <c r="BW43" s="1296"/>
      <c r="BX43" s="1296"/>
      <c r="BY43" s="1296"/>
      <c r="BZ43" s="1296"/>
      <c r="CA43" s="1296"/>
      <c r="CB43" s="1296"/>
      <c r="CC43" s="1296"/>
      <c r="CD43" s="1296"/>
      <c r="CE43" s="1296"/>
      <c r="CF43" s="1296"/>
      <c r="CG43" s="1296"/>
      <c r="CH43" s="1296"/>
      <c r="CI43" s="1296"/>
      <c r="CJ43" s="1296"/>
      <c r="CK43" s="1296"/>
      <c r="CL43" s="1296"/>
      <c r="CM43" s="1296"/>
      <c r="CN43" s="1296"/>
      <c r="CO43" s="1296"/>
      <c r="CP43" s="1296"/>
      <c r="CQ43" s="1296"/>
      <c r="CR43" s="1296"/>
      <c r="CS43" s="1296"/>
      <c r="CT43" s="1296"/>
      <c r="CU43" s="1296"/>
      <c r="CV43" s="1296"/>
      <c r="CW43" s="1296"/>
      <c r="CX43" s="1296"/>
      <c r="CY43" s="1296"/>
      <c r="CZ43" s="1296"/>
      <c r="DA43" s="1296"/>
      <c r="DB43" s="1296"/>
      <c r="DC43" s="1297"/>
    </row>
    <row r="44" spans="2:109" x14ac:dyDescent="0.15">
      <c r="B44" s="1286"/>
      <c r="AN44" s="1298"/>
      <c r="AO44" s="1299"/>
      <c r="AP44" s="1299"/>
      <c r="AQ44" s="1299"/>
      <c r="AR44" s="1299"/>
      <c r="AS44" s="1299"/>
      <c r="AT44" s="1299"/>
      <c r="AU44" s="1299"/>
      <c r="AV44" s="1299"/>
      <c r="AW44" s="1299"/>
      <c r="AX44" s="1299"/>
      <c r="AY44" s="1299"/>
      <c r="AZ44" s="1299"/>
      <c r="BA44" s="1299"/>
      <c r="BB44" s="1299"/>
      <c r="BC44" s="1299"/>
      <c r="BD44" s="1299"/>
      <c r="BE44" s="1299"/>
      <c r="BF44" s="1299"/>
      <c r="BG44" s="1299"/>
      <c r="BH44" s="1299"/>
      <c r="BI44" s="1299"/>
      <c r="BJ44" s="1299"/>
      <c r="BK44" s="1299"/>
      <c r="BL44" s="1299"/>
      <c r="BM44" s="1299"/>
      <c r="BN44" s="1299"/>
      <c r="BO44" s="1299"/>
      <c r="BP44" s="1299"/>
      <c r="BQ44" s="1299"/>
      <c r="BR44" s="1299"/>
      <c r="BS44" s="1299"/>
      <c r="BT44" s="1299"/>
      <c r="BU44" s="1299"/>
      <c r="BV44" s="1299"/>
      <c r="BW44" s="1299"/>
      <c r="BX44" s="1299"/>
      <c r="BY44" s="1299"/>
      <c r="BZ44" s="1299"/>
      <c r="CA44" s="1299"/>
      <c r="CB44" s="1299"/>
      <c r="CC44" s="1299"/>
      <c r="CD44" s="1299"/>
      <c r="CE44" s="1299"/>
      <c r="CF44" s="1299"/>
      <c r="CG44" s="1299"/>
      <c r="CH44" s="1299"/>
      <c r="CI44" s="1299"/>
      <c r="CJ44" s="1299"/>
      <c r="CK44" s="1299"/>
      <c r="CL44" s="1299"/>
      <c r="CM44" s="1299"/>
      <c r="CN44" s="1299"/>
      <c r="CO44" s="1299"/>
      <c r="CP44" s="1299"/>
      <c r="CQ44" s="1299"/>
      <c r="CR44" s="1299"/>
      <c r="CS44" s="1299"/>
      <c r="CT44" s="1299"/>
      <c r="CU44" s="1299"/>
      <c r="CV44" s="1299"/>
      <c r="CW44" s="1299"/>
      <c r="CX44" s="1299"/>
      <c r="CY44" s="1299"/>
      <c r="CZ44" s="1299"/>
      <c r="DA44" s="1299"/>
      <c r="DB44" s="1299"/>
      <c r="DC44" s="1300"/>
    </row>
    <row r="45" spans="2:109" x14ac:dyDescent="0.15">
      <c r="B45" s="1286"/>
      <c r="AN45" s="1298"/>
      <c r="AO45" s="1299"/>
      <c r="AP45" s="1299"/>
      <c r="AQ45" s="1299"/>
      <c r="AR45" s="1299"/>
      <c r="AS45" s="1299"/>
      <c r="AT45" s="1299"/>
      <c r="AU45" s="1299"/>
      <c r="AV45" s="1299"/>
      <c r="AW45" s="1299"/>
      <c r="AX45" s="1299"/>
      <c r="AY45" s="1299"/>
      <c r="AZ45" s="1299"/>
      <c r="BA45" s="1299"/>
      <c r="BB45" s="1299"/>
      <c r="BC45" s="1299"/>
      <c r="BD45" s="1299"/>
      <c r="BE45" s="1299"/>
      <c r="BF45" s="1299"/>
      <c r="BG45" s="1299"/>
      <c r="BH45" s="1299"/>
      <c r="BI45" s="1299"/>
      <c r="BJ45" s="1299"/>
      <c r="BK45" s="1299"/>
      <c r="BL45" s="1299"/>
      <c r="BM45" s="1299"/>
      <c r="BN45" s="1299"/>
      <c r="BO45" s="1299"/>
      <c r="BP45" s="1299"/>
      <c r="BQ45" s="1299"/>
      <c r="BR45" s="1299"/>
      <c r="BS45" s="1299"/>
      <c r="BT45" s="1299"/>
      <c r="BU45" s="1299"/>
      <c r="BV45" s="1299"/>
      <c r="BW45" s="1299"/>
      <c r="BX45" s="1299"/>
      <c r="BY45" s="1299"/>
      <c r="BZ45" s="1299"/>
      <c r="CA45" s="1299"/>
      <c r="CB45" s="1299"/>
      <c r="CC45" s="1299"/>
      <c r="CD45" s="1299"/>
      <c r="CE45" s="1299"/>
      <c r="CF45" s="1299"/>
      <c r="CG45" s="1299"/>
      <c r="CH45" s="1299"/>
      <c r="CI45" s="1299"/>
      <c r="CJ45" s="1299"/>
      <c r="CK45" s="1299"/>
      <c r="CL45" s="1299"/>
      <c r="CM45" s="1299"/>
      <c r="CN45" s="1299"/>
      <c r="CO45" s="1299"/>
      <c r="CP45" s="1299"/>
      <c r="CQ45" s="1299"/>
      <c r="CR45" s="1299"/>
      <c r="CS45" s="1299"/>
      <c r="CT45" s="1299"/>
      <c r="CU45" s="1299"/>
      <c r="CV45" s="1299"/>
      <c r="CW45" s="1299"/>
      <c r="CX45" s="1299"/>
      <c r="CY45" s="1299"/>
      <c r="CZ45" s="1299"/>
      <c r="DA45" s="1299"/>
      <c r="DB45" s="1299"/>
      <c r="DC45" s="1300"/>
    </row>
    <row r="46" spans="2:109" x14ac:dyDescent="0.15">
      <c r="B46" s="1286"/>
      <c r="AN46" s="1298"/>
      <c r="AO46" s="1299"/>
      <c r="AP46" s="1299"/>
      <c r="AQ46" s="1299"/>
      <c r="AR46" s="1299"/>
      <c r="AS46" s="1299"/>
      <c r="AT46" s="1299"/>
      <c r="AU46" s="1299"/>
      <c r="AV46" s="1299"/>
      <c r="AW46" s="1299"/>
      <c r="AX46" s="1299"/>
      <c r="AY46" s="1299"/>
      <c r="AZ46" s="1299"/>
      <c r="BA46" s="1299"/>
      <c r="BB46" s="1299"/>
      <c r="BC46" s="1299"/>
      <c r="BD46" s="1299"/>
      <c r="BE46" s="1299"/>
      <c r="BF46" s="1299"/>
      <c r="BG46" s="1299"/>
      <c r="BH46" s="1299"/>
      <c r="BI46" s="1299"/>
      <c r="BJ46" s="1299"/>
      <c r="BK46" s="1299"/>
      <c r="BL46" s="1299"/>
      <c r="BM46" s="1299"/>
      <c r="BN46" s="1299"/>
      <c r="BO46" s="1299"/>
      <c r="BP46" s="1299"/>
      <c r="BQ46" s="1299"/>
      <c r="BR46" s="1299"/>
      <c r="BS46" s="1299"/>
      <c r="BT46" s="1299"/>
      <c r="BU46" s="1299"/>
      <c r="BV46" s="1299"/>
      <c r="BW46" s="1299"/>
      <c r="BX46" s="1299"/>
      <c r="BY46" s="1299"/>
      <c r="BZ46" s="1299"/>
      <c r="CA46" s="1299"/>
      <c r="CB46" s="1299"/>
      <c r="CC46" s="1299"/>
      <c r="CD46" s="1299"/>
      <c r="CE46" s="1299"/>
      <c r="CF46" s="1299"/>
      <c r="CG46" s="1299"/>
      <c r="CH46" s="1299"/>
      <c r="CI46" s="1299"/>
      <c r="CJ46" s="1299"/>
      <c r="CK46" s="1299"/>
      <c r="CL46" s="1299"/>
      <c r="CM46" s="1299"/>
      <c r="CN46" s="1299"/>
      <c r="CO46" s="1299"/>
      <c r="CP46" s="1299"/>
      <c r="CQ46" s="1299"/>
      <c r="CR46" s="1299"/>
      <c r="CS46" s="1299"/>
      <c r="CT46" s="1299"/>
      <c r="CU46" s="1299"/>
      <c r="CV46" s="1299"/>
      <c r="CW46" s="1299"/>
      <c r="CX46" s="1299"/>
      <c r="CY46" s="1299"/>
      <c r="CZ46" s="1299"/>
      <c r="DA46" s="1299"/>
      <c r="DB46" s="1299"/>
      <c r="DC46" s="1300"/>
    </row>
    <row r="47" spans="2:109" x14ac:dyDescent="0.15">
      <c r="B47" s="1286"/>
      <c r="AN47" s="1301"/>
      <c r="AO47" s="1302"/>
      <c r="AP47" s="1302"/>
      <c r="AQ47" s="1302"/>
      <c r="AR47" s="1302"/>
      <c r="AS47" s="1302"/>
      <c r="AT47" s="1302"/>
      <c r="AU47" s="1302"/>
      <c r="AV47" s="1302"/>
      <c r="AW47" s="1302"/>
      <c r="AX47" s="1302"/>
      <c r="AY47" s="1302"/>
      <c r="AZ47" s="1302"/>
      <c r="BA47" s="1302"/>
      <c r="BB47" s="1302"/>
      <c r="BC47" s="1302"/>
      <c r="BD47" s="1302"/>
      <c r="BE47" s="1302"/>
      <c r="BF47" s="1302"/>
      <c r="BG47" s="1302"/>
      <c r="BH47" s="1302"/>
      <c r="BI47" s="1302"/>
      <c r="BJ47" s="1302"/>
      <c r="BK47" s="1302"/>
      <c r="BL47" s="1302"/>
      <c r="BM47" s="1302"/>
      <c r="BN47" s="1302"/>
      <c r="BO47" s="1302"/>
      <c r="BP47" s="1302"/>
      <c r="BQ47" s="1302"/>
      <c r="BR47" s="1302"/>
      <c r="BS47" s="1302"/>
      <c r="BT47" s="1302"/>
      <c r="BU47" s="1302"/>
      <c r="BV47" s="1302"/>
      <c r="BW47" s="1302"/>
      <c r="BX47" s="1302"/>
      <c r="BY47" s="1302"/>
      <c r="BZ47" s="1302"/>
      <c r="CA47" s="1302"/>
      <c r="CB47" s="1302"/>
      <c r="CC47" s="1302"/>
      <c r="CD47" s="1302"/>
      <c r="CE47" s="1302"/>
      <c r="CF47" s="1302"/>
      <c r="CG47" s="1302"/>
      <c r="CH47" s="1302"/>
      <c r="CI47" s="1302"/>
      <c r="CJ47" s="1302"/>
      <c r="CK47" s="1302"/>
      <c r="CL47" s="1302"/>
      <c r="CM47" s="1302"/>
      <c r="CN47" s="1302"/>
      <c r="CO47" s="1302"/>
      <c r="CP47" s="1302"/>
      <c r="CQ47" s="1302"/>
      <c r="CR47" s="1302"/>
      <c r="CS47" s="1302"/>
      <c r="CT47" s="1302"/>
      <c r="CU47" s="1302"/>
      <c r="CV47" s="1302"/>
      <c r="CW47" s="1302"/>
      <c r="CX47" s="1302"/>
      <c r="CY47" s="1302"/>
      <c r="CZ47" s="1302"/>
      <c r="DA47" s="1302"/>
      <c r="DB47" s="1302"/>
      <c r="DC47" s="1303"/>
    </row>
    <row r="48" spans="2:109" x14ac:dyDescent="0.15">
      <c r="B48" s="1286"/>
      <c r="H48" s="1304"/>
      <c r="I48" s="1304"/>
      <c r="J48" s="1304"/>
      <c r="AN48" s="1304"/>
      <c r="AO48" s="1304"/>
      <c r="AP48" s="1304"/>
      <c r="AZ48" s="1304"/>
      <c r="BA48" s="1304"/>
      <c r="BB48" s="1304"/>
      <c r="BL48" s="1304"/>
      <c r="BM48" s="1304"/>
      <c r="BN48" s="1304"/>
      <c r="BX48" s="1304"/>
      <c r="BY48" s="1304"/>
      <c r="BZ48" s="1304"/>
      <c r="CJ48" s="1304"/>
      <c r="CK48" s="1304"/>
      <c r="CL48" s="1304"/>
      <c r="CV48" s="1304"/>
      <c r="CW48" s="1304"/>
      <c r="CX48" s="1304"/>
    </row>
    <row r="49" spans="1:109" x14ac:dyDescent="0.15">
      <c r="B49" s="1286"/>
      <c r="AN49" s="1279" t="s">
        <v>593</v>
      </c>
    </row>
    <row r="50" spans="1:109" x14ac:dyDescent="0.15">
      <c r="B50" s="1286"/>
      <c r="G50" s="1305"/>
      <c r="H50" s="1305"/>
      <c r="I50" s="1305"/>
      <c r="J50" s="1305"/>
      <c r="K50" s="1306"/>
      <c r="L50" s="1306"/>
      <c r="M50" s="1307"/>
      <c r="N50" s="1307"/>
      <c r="AN50" s="1308"/>
      <c r="AO50" s="1309"/>
      <c r="AP50" s="1309"/>
      <c r="AQ50" s="1309"/>
      <c r="AR50" s="1309"/>
      <c r="AS50" s="1309"/>
      <c r="AT50" s="1309"/>
      <c r="AU50" s="1309"/>
      <c r="AV50" s="1309"/>
      <c r="AW50" s="1309"/>
      <c r="AX50" s="1309"/>
      <c r="AY50" s="1309"/>
      <c r="AZ50" s="1309"/>
      <c r="BA50" s="1309"/>
      <c r="BB50" s="1309"/>
      <c r="BC50" s="1309"/>
      <c r="BD50" s="1309"/>
      <c r="BE50" s="1309"/>
      <c r="BF50" s="1309"/>
      <c r="BG50" s="1309"/>
      <c r="BH50" s="1309"/>
      <c r="BI50" s="1309"/>
      <c r="BJ50" s="1309"/>
      <c r="BK50" s="1309"/>
      <c r="BL50" s="1309"/>
      <c r="BM50" s="1309"/>
      <c r="BN50" s="1309"/>
      <c r="BO50" s="1310"/>
      <c r="BP50" s="1311" t="s">
        <v>555</v>
      </c>
      <c r="BQ50" s="1311"/>
      <c r="BR50" s="1311"/>
      <c r="BS50" s="1311"/>
      <c r="BT50" s="1311"/>
      <c r="BU50" s="1311"/>
      <c r="BV50" s="1311"/>
      <c r="BW50" s="1311"/>
      <c r="BX50" s="1311" t="s">
        <v>556</v>
      </c>
      <c r="BY50" s="1311"/>
      <c r="BZ50" s="1311"/>
      <c r="CA50" s="1311"/>
      <c r="CB50" s="1311"/>
      <c r="CC50" s="1311"/>
      <c r="CD50" s="1311"/>
      <c r="CE50" s="1311"/>
      <c r="CF50" s="1311" t="s">
        <v>557</v>
      </c>
      <c r="CG50" s="1311"/>
      <c r="CH50" s="1311"/>
      <c r="CI50" s="1311"/>
      <c r="CJ50" s="1311"/>
      <c r="CK50" s="1311"/>
      <c r="CL50" s="1311"/>
      <c r="CM50" s="1311"/>
      <c r="CN50" s="1311" t="s">
        <v>558</v>
      </c>
      <c r="CO50" s="1311"/>
      <c r="CP50" s="1311"/>
      <c r="CQ50" s="1311"/>
      <c r="CR50" s="1311"/>
      <c r="CS50" s="1311"/>
      <c r="CT50" s="1311"/>
      <c r="CU50" s="1311"/>
      <c r="CV50" s="1311" t="s">
        <v>559</v>
      </c>
      <c r="CW50" s="1311"/>
      <c r="CX50" s="1311"/>
      <c r="CY50" s="1311"/>
      <c r="CZ50" s="1311"/>
      <c r="DA50" s="1311"/>
      <c r="DB50" s="1311"/>
      <c r="DC50" s="1311"/>
    </row>
    <row r="51" spans="1:109" ht="13.5" customHeight="1" x14ac:dyDescent="0.15">
      <c r="B51" s="1286"/>
      <c r="G51" s="1312"/>
      <c r="H51" s="1312"/>
      <c r="I51" s="1313"/>
      <c r="J51" s="1313"/>
      <c r="K51" s="1314"/>
      <c r="L51" s="1314"/>
      <c r="M51" s="1314"/>
      <c r="N51" s="1314"/>
      <c r="AM51" s="1304"/>
      <c r="AN51" s="1315" t="s">
        <v>594</v>
      </c>
      <c r="AO51" s="1315"/>
      <c r="AP51" s="1315"/>
      <c r="AQ51" s="1315"/>
      <c r="AR51" s="1315"/>
      <c r="AS51" s="1315"/>
      <c r="AT51" s="1315"/>
      <c r="AU51" s="1315"/>
      <c r="AV51" s="1315"/>
      <c r="AW51" s="1315"/>
      <c r="AX51" s="1315"/>
      <c r="AY51" s="1315"/>
      <c r="AZ51" s="1315"/>
      <c r="BA51" s="1315"/>
      <c r="BB51" s="1315" t="s">
        <v>595</v>
      </c>
      <c r="BC51" s="1315"/>
      <c r="BD51" s="1315"/>
      <c r="BE51" s="1315"/>
      <c r="BF51" s="1315"/>
      <c r="BG51" s="1315"/>
      <c r="BH51" s="1315"/>
      <c r="BI51" s="1315"/>
      <c r="BJ51" s="1315"/>
      <c r="BK51" s="1315"/>
      <c r="BL51" s="1315"/>
      <c r="BM51" s="1315"/>
      <c r="BN51" s="1315"/>
      <c r="BO51" s="1315"/>
      <c r="BP51" s="1316">
        <v>59.5</v>
      </c>
      <c r="BQ51" s="1316"/>
      <c r="BR51" s="1316"/>
      <c r="BS51" s="1316"/>
      <c r="BT51" s="1316"/>
      <c r="BU51" s="1316"/>
      <c r="BV51" s="1316"/>
      <c r="BW51" s="1316"/>
      <c r="BX51" s="1316">
        <v>45.6</v>
      </c>
      <c r="BY51" s="1316"/>
      <c r="BZ51" s="1316"/>
      <c r="CA51" s="1316"/>
      <c r="CB51" s="1316"/>
      <c r="CC51" s="1316"/>
      <c r="CD51" s="1316"/>
      <c r="CE51" s="1316"/>
      <c r="CF51" s="1316">
        <v>43.8</v>
      </c>
      <c r="CG51" s="1316"/>
      <c r="CH51" s="1316"/>
      <c r="CI51" s="1316"/>
      <c r="CJ51" s="1316"/>
      <c r="CK51" s="1316"/>
      <c r="CL51" s="1316"/>
      <c r="CM51" s="1316"/>
      <c r="CN51" s="1316">
        <v>28.9</v>
      </c>
      <c r="CO51" s="1316"/>
      <c r="CP51" s="1316"/>
      <c r="CQ51" s="1316"/>
      <c r="CR51" s="1316"/>
      <c r="CS51" s="1316"/>
      <c r="CT51" s="1316"/>
      <c r="CU51" s="1316"/>
      <c r="CV51" s="1316">
        <v>53.3</v>
      </c>
      <c r="CW51" s="1316"/>
      <c r="CX51" s="1316"/>
      <c r="CY51" s="1316"/>
      <c r="CZ51" s="1316"/>
      <c r="DA51" s="1316"/>
      <c r="DB51" s="1316"/>
      <c r="DC51" s="1316"/>
    </row>
    <row r="52" spans="1:109" x14ac:dyDescent="0.15">
      <c r="B52" s="1286"/>
      <c r="G52" s="1312"/>
      <c r="H52" s="1312"/>
      <c r="I52" s="1313"/>
      <c r="J52" s="1313"/>
      <c r="K52" s="1314"/>
      <c r="L52" s="1314"/>
      <c r="M52" s="1314"/>
      <c r="N52" s="1314"/>
      <c r="AM52" s="13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1294"/>
      <c r="B53" s="1286"/>
      <c r="G53" s="1312"/>
      <c r="H53" s="1312"/>
      <c r="I53" s="1305"/>
      <c r="J53" s="1305"/>
      <c r="K53" s="1314"/>
      <c r="L53" s="1314"/>
      <c r="M53" s="1314"/>
      <c r="N53" s="1314"/>
      <c r="AM53" s="1304"/>
      <c r="AN53" s="1315"/>
      <c r="AO53" s="1315"/>
      <c r="AP53" s="1315"/>
      <c r="AQ53" s="1315"/>
      <c r="AR53" s="1315"/>
      <c r="AS53" s="1315"/>
      <c r="AT53" s="1315"/>
      <c r="AU53" s="1315"/>
      <c r="AV53" s="1315"/>
      <c r="AW53" s="1315"/>
      <c r="AX53" s="1315"/>
      <c r="AY53" s="1315"/>
      <c r="AZ53" s="1315"/>
      <c r="BA53" s="1315"/>
      <c r="BB53" s="1315" t="s">
        <v>596</v>
      </c>
      <c r="BC53" s="1315"/>
      <c r="BD53" s="1315"/>
      <c r="BE53" s="1315"/>
      <c r="BF53" s="1315"/>
      <c r="BG53" s="1315"/>
      <c r="BH53" s="1315"/>
      <c r="BI53" s="1315"/>
      <c r="BJ53" s="1315"/>
      <c r="BK53" s="1315"/>
      <c r="BL53" s="1315"/>
      <c r="BM53" s="1315"/>
      <c r="BN53" s="1315"/>
      <c r="BO53" s="1315"/>
      <c r="BP53" s="1316">
        <v>64.400000000000006</v>
      </c>
      <c r="BQ53" s="1316"/>
      <c r="BR53" s="1316"/>
      <c r="BS53" s="1316"/>
      <c r="BT53" s="1316"/>
      <c r="BU53" s="1316"/>
      <c r="BV53" s="1316"/>
      <c r="BW53" s="1316"/>
      <c r="BX53" s="1316">
        <v>66.2</v>
      </c>
      <c r="BY53" s="1316"/>
      <c r="BZ53" s="1316"/>
      <c r="CA53" s="1316"/>
      <c r="CB53" s="1316"/>
      <c r="CC53" s="1316"/>
      <c r="CD53" s="1316"/>
      <c r="CE53" s="1316"/>
      <c r="CF53" s="1316">
        <v>67.5</v>
      </c>
      <c r="CG53" s="1316"/>
      <c r="CH53" s="1316"/>
      <c r="CI53" s="1316"/>
      <c r="CJ53" s="1316"/>
      <c r="CK53" s="1316"/>
      <c r="CL53" s="1316"/>
      <c r="CM53" s="1316"/>
      <c r="CN53" s="1316">
        <v>69.400000000000006</v>
      </c>
      <c r="CO53" s="1316"/>
      <c r="CP53" s="1316"/>
      <c r="CQ53" s="1316"/>
      <c r="CR53" s="1316"/>
      <c r="CS53" s="1316"/>
      <c r="CT53" s="1316"/>
      <c r="CU53" s="1316"/>
      <c r="CV53" s="1316">
        <v>70.5</v>
      </c>
      <c r="CW53" s="1316"/>
      <c r="CX53" s="1316"/>
      <c r="CY53" s="1316"/>
      <c r="CZ53" s="1316"/>
      <c r="DA53" s="1316"/>
      <c r="DB53" s="1316"/>
      <c r="DC53" s="1316"/>
    </row>
    <row r="54" spans="1:109" x14ac:dyDescent="0.15">
      <c r="A54" s="1294"/>
      <c r="B54" s="1286"/>
      <c r="G54" s="1312"/>
      <c r="H54" s="1312"/>
      <c r="I54" s="1305"/>
      <c r="J54" s="1305"/>
      <c r="K54" s="1314"/>
      <c r="L54" s="1314"/>
      <c r="M54" s="1314"/>
      <c r="N54" s="1314"/>
      <c r="AM54" s="13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1294"/>
      <c r="B55" s="1286"/>
      <c r="G55" s="1305"/>
      <c r="H55" s="1305"/>
      <c r="I55" s="1305"/>
      <c r="J55" s="1305"/>
      <c r="K55" s="1314"/>
      <c r="L55" s="1314"/>
      <c r="M55" s="1314"/>
      <c r="N55" s="1314"/>
      <c r="AN55" s="1311" t="s">
        <v>597</v>
      </c>
      <c r="AO55" s="1311"/>
      <c r="AP55" s="1311"/>
      <c r="AQ55" s="1311"/>
      <c r="AR55" s="1311"/>
      <c r="AS55" s="1311"/>
      <c r="AT55" s="1311"/>
      <c r="AU55" s="1311"/>
      <c r="AV55" s="1311"/>
      <c r="AW55" s="1311"/>
      <c r="AX55" s="1311"/>
      <c r="AY55" s="1311"/>
      <c r="AZ55" s="1311"/>
      <c r="BA55" s="1311"/>
      <c r="BB55" s="1315" t="s">
        <v>595</v>
      </c>
      <c r="BC55" s="1315"/>
      <c r="BD55" s="1315"/>
      <c r="BE55" s="1315"/>
      <c r="BF55" s="1315"/>
      <c r="BG55" s="1315"/>
      <c r="BH55" s="1315"/>
      <c r="BI55" s="1315"/>
      <c r="BJ55" s="1315"/>
      <c r="BK55" s="1315"/>
      <c r="BL55" s="1315"/>
      <c r="BM55" s="1315"/>
      <c r="BN55" s="1315"/>
      <c r="BO55" s="1315"/>
      <c r="BP55" s="1316">
        <v>0</v>
      </c>
      <c r="BQ55" s="1316"/>
      <c r="BR55" s="1316"/>
      <c r="BS55" s="1316"/>
      <c r="BT55" s="1316"/>
      <c r="BU55" s="1316"/>
      <c r="BV55" s="1316"/>
      <c r="BW55" s="1316"/>
      <c r="BX55" s="1316">
        <v>0</v>
      </c>
      <c r="BY55" s="1316"/>
      <c r="BZ55" s="1316"/>
      <c r="CA55" s="1316"/>
      <c r="CB55" s="1316"/>
      <c r="CC55" s="1316"/>
      <c r="CD55" s="1316"/>
      <c r="CE55" s="1316"/>
      <c r="CF55" s="1316">
        <v>0</v>
      </c>
      <c r="CG55" s="1316"/>
      <c r="CH55" s="1316"/>
      <c r="CI55" s="1316"/>
      <c r="CJ55" s="1316"/>
      <c r="CK55" s="1316"/>
      <c r="CL55" s="1316"/>
      <c r="CM55" s="1316"/>
      <c r="CN55" s="1316">
        <v>0</v>
      </c>
      <c r="CO55" s="1316"/>
      <c r="CP55" s="1316"/>
      <c r="CQ55" s="1316"/>
      <c r="CR55" s="1316"/>
      <c r="CS55" s="1316"/>
      <c r="CT55" s="1316"/>
      <c r="CU55" s="1316"/>
      <c r="CV55" s="1316">
        <v>0</v>
      </c>
      <c r="CW55" s="1316"/>
      <c r="CX55" s="1316"/>
      <c r="CY55" s="1316"/>
      <c r="CZ55" s="1316"/>
      <c r="DA55" s="1316"/>
      <c r="DB55" s="1316"/>
      <c r="DC55" s="1316"/>
    </row>
    <row r="56" spans="1:109" x14ac:dyDescent="0.15">
      <c r="A56" s="1294"/>
      <c r="B56" s="1286"/>
      <c r="G56" s="1305"/>
      <c r="H56" s="1305"/>
      <c r="I56" s="1305"/>
      <c r="J56" s="1305"/>
      <c r="K56" s="1314"/>
      <c r="L56" s="1314"/>
      <c r="M56" s="1314"/>
      <c r="N56" s="1314"/>
      <c r="AN56" s="1311"/>
      <c r="AO56" s="1311"/>
      <c r="AP56" s="1311"/>
      <c r="AQ56" s="1311"/>
      <c r="AR56" s="1311"/>
      <c r="AS56" s="1311"/>
      <c r="AT56" s="1311"/>
      <c r="AU56" s="1311"/>
      <c r="AV56" s="1311"/>
      <c r="AW56" s="1311"/>
      <c r="AX56" s="1311"/>
      <c r="AY56" s="1311"/>
      <c r="AZ56" s="1311"/>
      <c r="BA56" s="1311"/>
      <c r="BB56" s="1315"/>
      <c r="BC56" s="1315"/>
      <c r="BD56" s="1315"/>
      <c r="BE56" s="1315"/>
      <c r="BF56" s="1315"/>
      <c r="BG56" s="1315"/>
      <c r="BH56" s="1315"/>
      <c r="BI56" s="1315"/>
      <c r="BJ56" s="1315"/>
      <c r="BK56" s="1315"/>
      <c r="BL56" s="1315"/>
      <c r="BM56" s="1315"/>
      <c r="BN56" s="1315"/>
      <c r="BO56" s="1315"/>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1294" customFormat="1" x14ac:dyDescent="0.15">
      <c r="B57" s="1317"/>
      <c r="G57" s="1305"/>
      <c r="H57" s="1305"/>
      <c r="I57" s="1318"/>
      <c r="J57" s="1318"/>
      <c r="K57" s="1314"/>
      <c r="L57" s="1314"/>
      <c r="M57" s="1314"/>
      <c r="N57" s="1314"/>
      <c r="AM57" s="1279"/>
      <c r="AN57" s="1311"/>
      <c r="AO57" s="1311"/>
      <c r="AP57" s="1311"/>
      <c r="AQ57" s="1311"/>
      <c r="AR57" s="1311"/>
      <c r="AS57" s="1311"/>
      <c r="AT57" s="1311"/>
      <c r="AU57" s="1311"/>
      <c r="AV57" s="1311"/>
      <c r="AW57" s="1311"/>
      <c r="AX57" s="1311"/>
      <c r="AY57" s="1311"/>
      <c r="AZ57" s="1311"/>
      <c r="BA57" s="1311"/>
      <c r="BB57" s="1315" t="s">
        <v>596</v>
      </c>
      <c r="BC57" s="1315"/>
      <c r="BD57" s="1315"/>
      <c r="BE57" s="1315"/>
      <c r="BF57" s="1315"/>
      <c r="BG57" s="1315"/>
      <c r="BH57" s="1315"/>
      <c r="BI57" s="1315"/>
      <c r="BJ57" s="1315"/>
      <c r="BK57" s="1315"/>
      <c r="BL57" s="1315"/>
      <c r="BM57" s="1315"/>
      <c r="BN57" s="1315"/>
      <c r="BO57" s="1315"/>
      <c r="BP57" s="1316">
        <v>55.3</v>
      </c>
      <c r="BQ57" s="1316"/>
      <c r="BR57" s="1316"/>
      <c r="BS57" s="1316"/>
      <c r="BT57" s="1316"/>
      <c r="BU57" s="1316"/>
      <c r="BV57" s="1316"/>
      <c r="BW57" s="1316"/>
      <c r="BX57" s="1316">
        <v>56.3</v>
      </c>
      <c r="BY57" s="1316"/>
      <c r="BZ57" s="1316"/>
      <c r="CA57" s="1316"/>
      <c r="CB57" s="1316"/>
      <c r="CC57" s="1316"/>
      <c r="CD57" s="1316"/>
      <c r="CE57" s="1316"/>
      <c r="CF57" s="1316">
        <v>58.3</v>
      </c>
      <c r="CG57" s="1316"/>
      <c r="CH57" s="1316"/>
      <c r="CI57" s="1316"/>
      <c r="CJ57" s="1316"/>
      <c r="CK57" s="1316"/>
      <c r="CL57" s="1316"/>
      <c r="CM57" s="1316"/>
      <c r="CN57" s="1316">
        <v>60.2</v>
      </c>
      <c r="CO57" s="1316"/>
      <c r="CP57" s="1316"/>
      <c r="CQ57" s="1316"/>
      <c r="CR57" s="1316"/>
      <c r="CS57" s="1316"/>
      <c r="CT57" s="1316"/>
      <c r="CU57" s="1316"/>
      <c r="CV57" s="1316">
        <v>59.9</v>
      </c>
      <c r="CW57" s="1316"/>
      <c r="CX57" s="1316"/>
      <c r="CY57" s="1316"/>
      <c r="CZ57" s="1316"/>
      <c r="DA57" s="1316"/>
      <c r="DB57" s="1316"/>
      <c r="DC57" s="1316"/>
      <c r="DD57" s="1319"/>
      <c r="DE57" s="1317"/>
    </row>
    <row r="58" spans="1:109" s="1294" customFormat="1" x14ac:dyDescent="0.15">
      <c r="A58" s="1279"/>
      <c r="B58" s="1317"/>
      <c r="G58" s="1305"/>
      <c r="H58" s="1305"/>
      <c r="I58" s="1318"/>
      <c r="J58" s="1318"/>
      <c r="K58" s="1314"/>
      <c r="L58" s="1314"/>
      <c r="M58" s="1314"/>
      <c r="N58" s="1314"/>
      <c r="AM58" s="1279"/>
      <c r="AN58" s="1311"/>
      <c r="AO58" s="1311"/>
      <c r="AP58" s="1311"/>
      <c r="AQ58" s="1311"/>
      <c r="AR58" s="1311"/>
      <c r="AS58" s="1311"/>
      <c r="AT58" s="1311"/>
      <c r="AU58" s="1311"/>
      <c r="AV58" s="1311"/>
      <c r="AW58" s="1311"/>
      <c r="AX58" s="1311"/>
      <c r="AY58" s="1311"/>
      <c r="AZ58" s="1311"/>
      <c r="BA58" s="1311"/>
      <c r="BB58" s="1315"/>
      <c r="BC58" s="1315"/>
      <c r="BD58" s="1315"/>
      <c r="BE58" s="1315"/>
      <c r="BF58" s="1315"/>
      <c r="BG58" s="1315"/>
      <c r="BH58" s="1315"/>
      <c r="BI58" s="1315"/>
      <c r="BJ58" s="1315"/>
      <c r="BK58" s="1315"/>
      <c r="BL58" s="1315"/>
      <c r="BM58" s="1315"/>
      <c r="BN58" s="1315"/>
      <c r="BO58" s="1315"/>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1319"/>
      <c r="DE58" s="1317"/>
    </row>
    <row r="59" spans="1:109" s="1294" customFormat="1" x14ac:dyDescent="0.15">
      <c r="A59" s="1279"/>
      <c r="B59" s="1317"/>
      <c r="K59" s="1320"/>
      <c r="L59" s="1320"/>
      <c r="M59" s="1320"/>
      <c r="N59" s="1320"/>
      <c r="AQ59" s="1320"/>
      <c r="AR59" s="1320"/>
      <c r="AS59" s="1320"/>
      <c r="AT59" s="1320"/>
      <c r="BC59" s="1320"/>
      <c r="BD59" s="1320"/>
      <c r="BE59" s="1320"/>
      <c r="BF59" s="1320"/>
      <c r="BO59" s="1320"/>
      <c r="BP59" s="1320"/>
      <c r="BQ59" s="1320"/>
      <c r="BR59" s="1320"/>
      <c r="CA59" s="1320"/>
      <c r="CB59" s="1320"/>
      <c r="CC59" s="1320"/>
      <c r="CD59" s="1320"/>
      <c r="CM59" s="1320"/>
      <c r="CN59" s="1320"/>
      <c r="CO59" s="1320"/>
      <c r="CP59" s="1320"/>
      <c r="CY59" s="1320"/>
      <c r="CZ59" s="1320"/>
      <c r="DA59" s="1320"/>
      <c r="DB59" s="1320"/>
      <c r="DC59" s="1320"/>
      <c r="DD59" s="1319"/>
      <c r="DE59" s="1317"/>
    </row>
    <row r="60" spans="1:109" s="1294" customFormat="1" x14ac:dyDescent="0.15">
      <c r="A60" s="1279"/>
      <c r="B60" s="1317"/>
      <c r="K60" s="1320"/>
      <c r="L60" s="1320"/>
      <c r="M60" s="1320"/>
      <c r="N60" s="1320"/>
      <c r="AQ60" s="1320"/>
      <c r="AR60" s="1320"/>
      <c r="AS60" s="1320"/>
      <c r="AT60" s="1320"/>
      <c r="BC60" s="1320"/>
      <c r="BD60" s="1320"/>
      <c r="BE60" s="1320"/>
      <c r="BF60" s="1320"/>
      <c r="BO60" s="1320"/>
      <c r="BP60" s="1320"/>
      <c r="BQ60" s="1320"/>
      <c r="BR60" s="1320"/>
      <c r="CA60" s="1320"/>
      <c r="CB60" s="1320"/>
      <c r="CC60" s="1320"/>
      <c r="CD60" s="1320"/>
      <c r="CM60" s="1320"/>
      <c r="CN60" s="1320"/>
      <c r="CO60" s="1320"/>
      <c r="CP60" s="1320"/>
      <c r="CY60" s="1320"/>
      <c r="CZ60" s="1320"/>
      <c r="DA60" s="1320"/>
      <c r="DB60" s="1320"/>
      <c r="DC60" s="1320"/>
      <c r="DD60" s="1319"/>
      <c r="DE60" s="1317"/>
    </row>
    <row r="61" spans="1:109" s="1294" customFormat="1" x14ac:dyDescent="0.15">
      <c r="A61" s="1279"/>
      <c r="B61" s="1321"/>
      <c r="C61" s="1322"/>
      <c r="D61" s="1322"/>
      <c r="E61" s="1322"/>
      <c r="F61" s="1322"/>
      <c r="G61" s="1322"/>
      <c r="H61" s="1322"/>
      <c r="I61" s="1322"/>
      <c r="J61" s="1322"/>
      <c r="K61" s="1322"/>
      <c r="L61" s="1322"/>
      <c r="M61" s="1323"/>
      <c r="N61" s="1323"/>
      <c r="O61" s="1322"/>
      <c r="P61" s="1322"/>
      <c r="Q61" s="1322"/>
      <c r="R61" s="1322"/>
      <c r="S61" s="1322"/>
      <c r="T61" s="1322"/>
      <c r="U61" s="1322"/>
      <c r="V61" s="1322"/>
      <c r="W61" s="1322"/>
      <c r="X61" s="1322"/>
      <c r="Y61" s="1322"/>
      <c r="Z61" s="1322"/>
      <c r="AA61" s="1322"/>
      <c r="AB61" s="1322"/>
      <c r="AC61" s="1322"/>
      <c r="AD61" s="1322"/>
      <c r="AE61" s="1322"/>
      <c r="AF61" s="1322"/>
      <c r="AG61" s="1322"/>
      <c r="AH61" s="1322"/>
      <c r="AI61" s="1322"/>
      <c r="AJ61" s="1322"/>
      <c r="AK61" s="1322"/>
      <c r="AL61" s="1322"/>
      <c r="AM61" s="1322"/>
      <c r="AN61" s="1322"/>
      <c r="AO61" s="1322"/>
      <c r="AP61" s="1322"/>
      <c r="AQ61" s="1322"/>
      <c r="AR61" s="1322"/>
      <c r="AS61" s="1323"/>
      <c r="AT61" s="1323"/>
      <c r="AU61" s="1322"/>
      <c r="AV61" s="1322"/>
      <c r="AW61" s="1322"/>
      <c r="AX61" s="1322"/>
      <c r="AY61" s="1322"/>
      <c r="AZ61" s="1322"/>
      <c r="BA61" s="1322"/>
      <c r="BB61" s="1322"/>
      <c r="BC61" s="1322"/>
      <c r="BD61" s="1322"/>
      <c r="BE61" s="1323"/>
      <c r="BF61" s="1323"/>
      <c r="BG61" s="1322"/>
      <c r="BH61" s="1322"/>
      <c r="BI61" s="1322"/>
      <c r="BJ61" s="1322"/>
      <c r="BK61" s="1322"/>
      <c r="BL61" s="1322"/>
      <c r="BM61" s="1322"/>
      <c r="BN61" s="1322"/>
      <c r="BO61" s="1322"/>
      <c r="BP61" s="1322"/>
      <c r="BQ61" s="1323"/>
      <c r="BR61" s="1323"/>
      <c r="BS61" s="1322"/>
      <c r="BT61" s="1322"/>
      <c r="BU61" s="1322"/>
      <c r="BV61" s="1322"/>
      <c r="BW61" s="1322"/>
      <c r="BX61" s="1322"/>
      <c r="BY61" s="1322"/>
      <c r="BZ61" s="1322"/>
      <c r="CA61" s="1322"/>
      <c r="CB61" s="1322"/>
      <c r="CC61" s="1323"/>
      <c r="CD61" s="1323"/>
      <c r="CE61" s="1322"/>
      <c r="CF61" s="1322"/>
      <c r="CG61" s="1322"/>
      <c r="CH61" s="1322"/>
      <c r="CI61" s="1322"/>
      <c r="CJ61" s="1322"/>
      <c r="CK61" s="1322"/>
      <c r="CL61" s="1322"/>
      <c r="CM61" s="1322"/>
      <c r="CN61" s="1322"/>
      <c r="CO61" s="1323"/>
      <c r="CP61" s="1323"/>
      <c r="CQ61" s="1322"/>
      <c r="CR61" s="1322"/>
      <c r="CS61" s="1322"/>
      <c r="CT61" s="1322"/>
      <c r="CU61" s="1322"/>
      <c r="CV61" s="1322"/>
      <c r="CW61" s="1322"/>
      <c r="CX61" s="1322"/>
      <c r="CY61" s="1322"/>
      <c r="CZ61" s="1322"/>
      <c r="DA61" s="1323"/>
      <c r="DB61" s="1323"/>
      <c r="DC61" s="1323"/>
      <c r="DD61" s="1324"/>
      <c r="DE61" s="1317"/>
    </row>
    <row r="62" spans="1:109" x14ac:dyDescent="0.15">
      <c r="B62" s="1291"/>
      <c r="C62" s="1291"/>
      <c r="D62" s="1291"/>
      <c r="E62" s="1291"/>
      <c r="F62" s="1291"/>
      <c r="G62" s="1291"/>
      <c r="H62" s="1291"/>
      <c r="I62" s="1291"/>
      <c r="J62" s="1291"/>
      <c r="K62" s="1291"/>
      <c r="L62" s="1291"/>
      <c r="M62" s="1291"/>
      <c r="N62" s="1291"/>
      <c r="O62" s="1291"/>
      <c r="P62" s="1291"/>
      <c r="Q62" s="1291"/>
      <c r="R62" s="1291"/>
      <c r="S62" s="1291"/>
      <c r="T62" s="1291"/>
      <c r="U62" s="1291"/>
      <c r="V62" s="1291"/>
      <c r="W62" s="1291"/>
      <c r="X62" s="1291"/>
      <c r="Y62" s="1291"/>
      <c r="Z62" s="1291"/>
      <c r="AA62" s="1291"/>
      <c r="AB62" s="1291"/>
      <c r="AC62" s="1291"/>
      <c r="AD62" s="1291"/>
      <c r="AE62" s="1291"/>
      <c r="AF62" s="1291"/>
      <c r="AG62" s="1291"/>
      <c r="AH62" s="1291"/>
      <c r="AI62" s="1291"/>
      <c r="AJ62" s="1291"/>
      <c r="AK62" s="1291"/>
      <c r="AL62" s="1291"/>
      <c r="AM62" s="1291"/>
      <c r="AN62" s="1291"/>
      <c r="AO62" s="1291"/>
      <c r="AP62" s="1291"/>
      <c r="AQ62" s="1291"/>
      <c r="AR62" s="1291"/>
      <c r="AS62" s="1291"/>
      <c r="AT62" s="1291"/>
      <c r="AU62" s="1291"/>
      <c r="AV62" s="1291"/>
      <c r="AW62" s="1291"/>
      <c r="AX62" s="1291"/>
      <c r="AY62" s="1291"/>
      <c r="AZ62" s="1291"/>
      <c r="BA62" s="1291"/>
      <c r="BB62" s="1291"/>
      <c r="BC62" s="1291"/>
      <c r="BD62" s="1291"/>
      <c r="BE62" s="1291"/>
      <c r="BF62" s="1291"/>
      <c r="BG62" s="1291"/>
      <c r="BH62" s="1291"/>
      <c r="BI62" s="1291"/>
      <c r="BJ62" s="1291"/>
      <c r="BK62" s="1291"/>
      <c r="BL62" s="1291"/>
      <c r="BM62" s="1291"/>
      <c r="BN62" s="1291"/>
      <c r="BO62" s="1291"/>
      <c r="BP62" s="1291"/>
      <c r="BQ62" s="1291"/>
      <c r="BR62" s="1291"/>
      <c r="BS62" s="1291"/>
      <c r="BT62" s="1291"/>
      <c r="BU62" s="1291"/>
      <c r="BV62" s="1291"/>
      <c r="BW62" s="1291"/>
      <c r="BX62" s="1291"/>
      <c r="BY62" s="1291"/>
      <c r="BZ62" s="1291"/>
      <c r="CA62" s="1291"/>
      <c r="CB62" s="1291"/>
      <c r="CC62" s="1291"/>
      <c r="CD62" s="1291"/>
      <c r="CE62" s="1291"/>
      <c r="CF62" s="1291"/>
      <c r="CG62" s="1291"/>
      <c r="CH62" s="1291"/>
      <c r="CI62" s="1291"/>
      <c r="CJ62" s="1291"/>
      <c r="CK62" s="1291"/>
      <c r="CL62" s="1291"/>
      <c r="CM62" s="1291"/>
      <c r="CN62" s="1291"/>
      <c r="CO62" s="1291"/>
      <c r="CP62" s="1291"/>
      <c r="CQ62" s="1291"/>
      <c r="CR62" s="1291"/>
      <c r="CS62" s="1291"/>
      <c r="CT62" s="1291"/>
      <c r="CU62" s="1291"/>
      <c r="CV62" s="1291"/>
      <c r="CW62" s="1291"/>
      <c r="CX62" s="1291"/>
      <c r="CY62" s="1291"/>
      <c r="CZ62" s="1291"/>
      <c r="DA62" s="1291"/>
      <c r="DB62" s="1291"/>
      <c r="DC62" s="1291"/>
      <c r="DD62" s="1291"/>
      <c r="DE62" s="1279"/>
    </row>
    <row r="63" spans="1:109" ht="17.25" x14ac:dyDescent="0.15">
      <c r="B63" s="1325" t="s">
        <v>598</v>
      </c>
    </row>
    <row r="64" spans="1:109" x14ac:dyDescent="0.15">
      <c r="B64" s="1286"/>
      <c r="G64" s="1293"/>
      <c r="I64" s="1326"/>
      <c r="J64" s="1326"/>
      <c r="K64" s="1326"/>
      <c r="L64" s="1326"/>
      <c r="M64" s="1326"/>
      <c r="N64" s="1327"/>
      <c r="AM64" s="1293"/>
      <c r="AN64" s="1293" t="s">
        <v>591</v>
      </c>
      <c r="AP64" s="1294"/>
      <c r="AQ64" s="1294"/>
      <c r="AR64" s="1294"/>
      <c r="AY64" s="1293"/>
      <c r="BA64" s="1294"/>
      <c r="BB64" s="1294"/>
      <c r="BC64" s="1294"/>
      <c r="BK64" s="1293"/>
      <c r="BM64" s="1294"/>
      <c r="BN64" s="1294"/>
      <c r="BO64" s="1294"/>
      <c r="BW64" s="1293"/>
      <c r="BY64" s="1294"/>
      <c r="BZ64" s="1294"/>
      <c r="CA64" s="1294"/>
      <c r="CI64" s="1293"/>
      <c r="CK64" s="1294"/>
      <c r="CL64" s="1294"/>
      <c r="CM64" s="1294"/>
      <c r="CU64" s="1293"/>
      <c r="CW64" s="1294"/>
      <c r="CX64" s="1294"/>
      <c r="CY64" s="1294"/>
    </row>
    <row r="65" spans="2:107" x14ac:dyDescent="0.15">
      <c r="B65" s="1286"/>
      <c r="AN65" s="1295" t="s">
        <v>599</v>
      </c>
      <c r="AO65" s="1296"/>
      <c r="AP65" s="1296"/>
      <c r="AQ65" s="1296"/>
      <c r="AR65" s="1296"/>
      <c r="AS65" s="1296"/>
      <c r="AT65" s="1296"/>
      <c r="AU65" s="1296"/>
      <c r="AV65" s="1296"/>
      <c r="AW65" s="1296"/>
      <c r="AX65" s="1296"/>
      <c r="AY65" s="1296"/>
      <c r="AZ65" s="1296"/>
      <c r="BA65" s="1296"/>
      <c r="BB65" s="1296"/>
      <c r="BC65" s="1296"/>
      <c r="BD65" s="1296"/>
      <c r="BE65" s="1296"/>
      <c r="BF65" s="1296"/>
      <c r="BG65" s="1296"/>
      <c r="BH65" s="1296"/>
      <c r="BI65" s="1296"/>
      <c r="BJ65" s="1296"/>
      <c r="BK65" s="1296"/>
      <c r="BL65" s="1296"/>
      <c r="BM65" s="1296"/>
      <c r="BN65" s="1296"/>
      <c r="BO65" s="1296"/>
      <c r="BP65" s="1296"/>
      <c r="BQ65" s="1296"/>
      <c r="BR65" s="1296"/>
      <c r="BS65" s="1296"/>
      <c r="BT65" s="1296"/>
      <c r="BU65" s="1296"/>
      <c r="BV65" s="1296"/>
      <c r="BW65" s="1296"/>
      <c r="BX65" s="1296"/>
      <c r="BY65" s="1296"/>
      <c r="BZ65" s="1296"/>
      <c r="CA65" s="1296"/>
      <c r="CB65" s="1296"/>
      <c r="CC65" s="1296"/>
      <c r="CD65" s="1296"/>
      <c r="CE65" s="1296"/>
      <c r="CF65" s="1296"/>
      <c r="CG65" s="1296"/>
      <c r="CH65" s="1296"/>
      <c r="CI65" s="1296"/>
      <c r="CJ65" s="1296"/>
      <c r="CK65" s="1296"/>
      <c r="CL65" s="1296"/>
      <c r="CM65" s="1296"/>
      <c r="CN65" s="1296"/>
      <c r="CO65" s="1296"/>
      <c r="CP65" s="1296"/>
      <c r="CQ65" s="1296"/>
      <c r="CR65" s="1296"/>
      <c r="CS65" s="1296"/>
      <c r="CT65" s="1296"/>
      <c r="CU65" s="1296"/>
      <c r="CV65" s="1296"/>
      <c r="CW65" s="1296"/>
      <c r="CX65" s="1296"/>
      <c r="CY65" s="1296"/>
      <c r="CZ65" s="1296"/>
      <c r="DA65" s="1296"/>
      <c r="DB65" s="1296"/>
      <c r="DC65" s="1297"/>
    </row>
    <row r="66" spans="2:107" x14ac:dyDescent="0.15">
      <c r="B66" s="1286"/>
      <c r="AN66" s="1298"/>
      <c r="AO66" s="1299"/>
      <c r="AP66" s="1299"/>
      <c r="AQ66" s="1299"/>
      <c r="AR66" s="1299"/>
      <c r="AS66" s="1299"/>
      <c r="AT66" s="1299"/>
      <c r="AU66" s="1299"/>
      <c r="AV66" s="1299"/>
      <c r="AW66" s="1299"/>
      <c r="AX66" s="1299"/>
      <c r="AY66" s="1299"/>
      <c r="AZ66" s="1299"/>
      <c r="BA66" s="1299"/>
      <c r="BB66" s="1299"/>
      <c r="BC66" s="1299"/>
      <c r="BD66" s="1299"/>
      <c r="BE66" s="1299"/>
      <c r="BF66" s="1299"/>
      <c r="BG66" s="1299"/>
      <c r="BH66" s="1299"/>
      <c r="BI66" s="1299"/>
      <c r="BJ66" s="1299"/>
      <c r="BK66" s="1299"/>
      <c r="BL66" s="1299"/>
      <c r="BM66" s="1299"/>
      <c r="BN66" s="1299"/>
      <c r="BO66" s="1299"/>
      <c r="BP66" s="1299"/>
      <c r="BQ66" s="1299"/>
      <c r="BR66" s="1299"/>
      <c r="BS66" s="1299"/>
      <c r="BT66" s="1299"/>
      <c r="BU66" s="1299"/>
      <c r="BV66" s="1299"/>
      <c r="BW66" s="1299"/>
      <c r="BX66" s="1299"/>
      <c r="BY66" s="1299"/>
      <c r="BZ66" s="1299"/>
      <c r="CA66" s="1299"/>
      <c r="CB66" s="1299"/>
      <c r="CC66" s="1299"/>
      <c r="CD66" s="1299"/>
      <c r="CE66" s="1299"/>
      <c r="CF66" s="1299"/>
      <c r="CG66" s="1299"/>
      <c r="CH66" s="1299"/>
      <c r="CI66" s="1299"/>
      <c r="CJ66" s="1299"/>
      <c r="CK66" s="1299"/>
      <c r="CL66" s="1299"/>
      <c r="CM66" s="1299"/>
      <c r="CN66" s="1299"/>
      <c r="CO66" s="1299"/>
      <c r="CP66" s="1299"/>
      <c r="CQ66" s="1299"/>
      <c r="CR66" s="1299"/>
      <c r="CS66" s="1299"/>
      <c r="CT66" s="1299"/>
      <c r="CU66" s="1299"/>
      <c r="CV66" s="1299"/>
      <c r="CW66" s="1299"/>
      <c r="CX66" s="1299"/>
      <c r="CY66" s="1299"/>
      <c r="CZ66" s="1299"/>
      <c r="DA66" s="1299"/>
      <c r="DB66" s="1299"/>
      <c r="DC66" s="1300"/>
    </row>
    <row r="67" spans="2:107" x14ac:dyDescent="0.15">
      <c r="B67" s="1286"/>
      <c r="AN67" s="1298"/>
      <c r="AO67" s="1299"/>
      <c r="AP67" s="1299"/>
      <c r="AQ67" s="1299"/>
      <c r="AR67" s="1299"/>
      <c r="AS67" s="1299"/>
      <c r="AT67" s="1299"/>
      <c r="AU67" s="1299"/>
      <c r="AV67" s="1299"/>
      <c r="AW67" s="1299"/>
      <c r="AX67" s="1299"/>
      <c r="AY67" s="1299"/>
      <c r="AZ67" s="1299"/>
      <c r="BA67" s="1299"/>
      <c r="BB67" s="1299"/>
      <c r="BC67" s="1299"/>
      <c r="BD67" s="1299"/>
      <c r="BE67" s="1299"/>
      <c r="BF67" s="1299"/>
      <c r="BG67" s="1299"/>
      <c r="BH67" s="1299"/>
      <c r="BI67" s="1299"/>
      <c r="BJ67" s="1299"/>
      <c r="BK67" s="1299"/>
      <c r="BL67" s="1299"/>
      <c r="BM67" s="1299"/>
      <c r="BN67" s="1299"/>
      <c r="BO67" s="1299"/>
      <c r="BP67" s="1299"/>
      <c r="BQ67" s="1299"/>
      <c r="BR67" s="1299"/>
      <c r="BS67" s="1299"/>
      <c r="BT67" s="1299"/>
      <c r="BU67" s="1299"/>
      <c r="BV67" s="1299"/>
      <c r="BW67" s="1299"/>
      <c r="BX67" s="1299"/>
      <c r="BY67" s="1299"/>
      <c r="BZ67" s="1299"/>
      <c r="CA67" s="1299"/>
      <c r="CB67" s="1299"/>
      <c r="CC67" s="1299"/>
      <c r="CD67" s="1299"/>
      <c r="CE67" s="1299"/>
      <c r="CF67" s="1299"/>
      <c r="CG67" s="1299"/>
      <c r="CH67" s="1299"/>
      <c r="CI67" s="1299"/>
      <c r="CJ67" s="1299"/>
      <c r="CK67" s="1299"/>
      <c r="CL67" s="1299"/>
      <c r="CM67" s="1299"/>
      <c r="CN67" s="1299"/>
      <c r="CO67" s="1299"/>
      <c r="CP67" s="1299"/>
      <c r="CQ67" s="1299"/>
      <c r="CR67" s="1299"/>
      <c r="CS67" s="1299"/>
      <c r="CT67" s="1299"/>
      <c r="CU67" s="1299"/>
      <c r="CV67" s="1299"/>
      <c r="CW67" s="1299"/>
      <c r="CX67" s="1299"/>
      <c r="CY67" s="1299"/>
      <c r="CZ67" s="1299"/>
      <c r="DA67" s="1299"/>
      <c r="DB67" s="1299"/>
      <c r="DC67" s="1300"/>
    </row>
    <row r="68" spans="2:107" x14ac:dyDescent="0.15">
      <c r="B68" s="1286"/>
      <c r="AN68" s="1298"/>
      <c r="AO68" s="1299"/>
      <c r="AP68" s="1299"/>
      <c r="AQ68" s="1299"/>
      <c r="AR68" s="1299"/>
      <c r="AS68" s="1299"/>
      <c r="AT68" s="1299"/>
      <c r="AU68" s="1299"/>
      <c r="AV68" s="1299"/>
      <c r="AW68" s="1299"/>
      <c r="AX68" s="1299"/>
      <c r="AY68" s="1299"/>
      <c r="AZ68" s="1299"/>
      <c r="BA68" s="1299"/>
      <c r="BB68" s="1299"/>
      <c r="BC68" s="1299"/>
      <c r="BD68" s="1299"/>
      <c r="BE68" s="1299"/>
      <c r="BF68" s="1299"/>
      <c r="BG68" s="1299"/>
      <c r="BH68" s="1299"/>
      <c r="BI68" s="1299"/>
      <c r="BJ68" s="1299"/>
      <c r="BK68" s="1299"/>
      <c r="BL68" s="1299"/>
      <c r="BM68" s="1299"/>
      <c r="BN68" s="1299"/>
      <c r="BO68" s="1299"/>
      <c r="BP68" s="1299"/>
      <c r="BQ68" s="1299"/>
      <c r="BR68" s="1299"/>
      <c r="BS68" s="1299"/>
      <c r="BT68" s="1299"/>
      <c r="BU68" s="1299"/>
      <c r="BV68" s="1299"/>
      <c r="BW68" s="1299"/>
      <c r="BX68" s="1299"/>
      <c r="BY68" s="1299"/>
      <c r="BZ68" s="1299"/>
      <c r="CA68" s="1299"/>
      <c r="CB68" s="1299"/>
      <c r="CC68" s="1299"/>
      <c r="CD68" s="1299"/>
      <c r="CE68" s="1299"/>
      <c r="CF68" s="1299"/>
      <c r="CG68" s="1299"/>
      <c r="CH68" s="1299"/>
      <c r="CI68" s="1299"/>
      <c r="CJ68" s="1299"/>
      <c r="CK68" s="1299"/>
      <c r="CL68" s="1299"/>
      <c r="CM68" s="1299"/>
      <c r="CN68" s="1299"/>
      <c r="CO68" s="1299"/>
      <c r="CP68" s="1299"/>
      <c r="CQ68" s="1299"/>
      <c r="CR68" s="1299"/>
      <c r="CS68" s="1299"/>
      <c r="CT68" s="1299"/>
      <c r="CU68" s="1299"/>
      <c r="CV68" s="1299"/>
      <c r="CW68" s="1299"/>
      <c r="CX68" s="1299"/>
      <c r="CY68" s="1299"/>
      <c r="CZ68" s="1299"/>
      <c r="DA68" s="1299"/>
      <c r="DB68" s="1299"/>
      <c r="DC68" s="1300"/>
    </row>
    <row r="69" spans="2:107" x14ac:dyDescent="0.15">
      <c r="B69" s="1286"/>
      <c r="AN69" s="1301"/>
      <c r="AO69" s="1302"/>
      <c r="AP69" s="1302"/>
      <c r="AQ69" s="1302"/>
      <c r="AR69" s="1302"/>
      <c r="AS69" s="1302"/>
      <c r="AT69" s="1302"/>
      <c r="AU69" s="1302"/>
      <c r="AV69" s="1302"/>
      <c r="AW69" s="1302"/>
      <c r="AX69" s="1302"/>
      <c r="AY69" s="1302"/>
      <c r="AZ69" s="1302"/>
      <c r="BA69" s="1302"/>
      <c r="BB69" s="1302"/>
      <c r="BC69" s="1302"/>
      <c r="BD69" s="1302"/>
      <c r="BE69" s="1302"/>
      <c r="BF69" s="1302"/>
      <c r="BG69" s="1302"/>
      <c r="BH69" s="1302"/>
      <c r="BI69" s="1302"/>
      <c r="BJ69" s="1302"/>
      <c r="BK69" s="1302"/>
      <c r="BL69" s="1302"/>
      <c r="BM69" s="1302"/>
      <c r="BN69" s="1302"/>
      <c r="BO69" s="1302"/>
      <c r="BP69" s="1302"/>
      <c r="BQ69" s="1302"/>
      <c r="BR69" s="1302"/>
      <c r="BS69" s="1302"/>
      <c r="BT69" s="1302"/>
      <c r="BU69" s="1302"/>
      <c r="BV69" s="1302"/>
      <c r="BW69" s="1302"/>
      <c r="BX69" s="1302"/>
      <c r="BY69" s="1302"/>
      <c r="BZ69" s="1302"/>
      <c r="CA69" s="1302"/>
      <c r="CB69" s="1302"/>
      <c r="CC69" s="1302"/>
      <c r="CD69" s="1302"/>
      <c r="CE69" s="1302"/>
      <c r="CF69" s="1302"/>
      <c r="CG69" s="1302"/>
      <c r="CH69" s="1302"/>
      <c r="CI69" s="1302"/>
      <c r="CJ69" s="1302"/>
      <c r="CK69" s="1302"/>
      <c r="CL69" s="1302"/>
      <c r="CM69" s="1302"/>
      <c r="CN69" s="1302"/>
      <c r="CO69" s="1302"/>
      <c r="CP69" s="1302"/>
      <c r="CQ69" s="1302"/>
      <c r="CR69" s="1302"/>
      <c r="CS69" s="1302"/>
      <c r="CT69" s="1302"/>
      <c r="CU69" s="1302"/>
      <c r="CV69" s="1302"/>
      <c r="CW69" s="1302"/>
      <c r="CX69" s="1302"/>
      <c r="CY69" s="1302"/>
      <c r="CZ69" s="1302"/>
      <c r="DA69" s="1302"/>
      <c r="DB69" s="1302"/>
      <c r="DC69" s="1303"/>
    </row>
    <row r="70" spans="2:107" x14ac:dyDescent="0.15">
      <c r="B70" s="1286"/>
      <c r="H70" s="1328"/>
      <c r="I70" s="1328"/>
      <c r="J70" s="1329"/>
      <c r="K70" s="1329"/>
      <c r="L70" s="1330"/>
      <c r="M70" s="1329"/>
      <c r="N70" s="1330"/>
      <c r="AN70" s="1304"/>
      <c r="AO70" s="1304"/>
      <c r="AP70" s="1304"/>
      <c r="AZ70" s="1304"/>
      <c r="BA70" s="1304"/>
      <c r="BB70" s="1304"/>
      <c r="BL70" s="1304"/>
      <c r="BM70" s="1304"/>
      <c r="BN70" s="1304"/>
      <c r="BX70" s="1304"/>
      <c r="BY70" s="1304"/>
      <c r="BZ70" s="1304"/>
      <c r="CJ70" s="1304"/>
      <c r="CK70" s="1304"/>
      <c r="CL70" s="1304"/>
      <c r="CV70" s="1304"/>
      <c r="CW70" s="1304"/>
      <c r="CX70" s="1304"/>
    </row>
    <row r="71" spans="2:107" x14ac:dyDescent="0.15">
      <c r="B71" s="1286"/>
      <c r="G71" s="1331"/>
      <c r="I71" s="1332"/>
      <c r="J71" s="1329"/>
      <c r="K71" s="1329"/>
      <c r="L71" s="1330"/>
      <c r="M71" s="1329"/>
      <c r="N71" s="1330"/>
      <c r="AM71" s="1331"/>
      <c r="AN71" s="1279" t="s">
        <v>593</v>
      </c>
    </row>
    <row r="72" spans="2:107" x14ac:dyDescent="0.15">
      <c r="B72" s="1286"/>
      <c r="G72" s="1305"/>
      <c r="H72" s="1305"/>
      <c r="I72" s="1305"/>
      <c r="J72" s="1305"/>
      <c r="K72" s="1306"/>
      <c r="L72" s="1306"/>
      <c r="M72" s="1307"/>
      <c r="N72" s="1307"/>
      <c r="AN72" s="1308"/>
      <c r="AO72" s="1309"/>
      <c r="AP72" s="1309"/>
      <c r="AQ72" s="1309"/>
      <c r="AR72" s="1309"/>
      <c r="AS72" s="1309"/>
      <c r="AT72" s="1309"/>
      <c r="AU72" s="1309"/>
      <c r="AV72" s="1309"/>
      <c r="AW72" s="1309"/>
      <c r="AX72" s="1309"/>
      <c r="AY72" s="1309"/>
      <c r="AZ72" s="1309"/>
      <c r="BA72" s="1309"/>
      <c r="BB72" s="1309"/>
      <c r="BC72" s="1309"/>
      <c r="BD72" s="1309"/>
      <c r="BE72" s="1309"/>
      <c r="BF72" s="1309"/>
      <c r="BG72" s="1309"/>
      <c r="BH72" s="1309"/>
      <c r="BI72" s="1309"/>
      <c r="BJ72" s="1309"/>
      <c r="BK72" s="1309"/>
      <c r="BL72" s="1309"/>
      <c r="BM72" s="1309"/>
      <c r="BN72" s="1309"/>
      <c r="BO72" s="1310"/>
      <c r="BP72" s="1311" t="s">
        <v>555</v>
      </c>
      <c r="BQ72" s="1311"/>
      <c r="BR72" s="1311"/>
      <c r="BS72" s="1311"/>
      <c r="BT72" s="1311"/>
      <c r="BU72" s="1311"/>
      <c r="BV72" s="1311"/>
      <c r="BW72" s="1311"/>
      <c r="BX72" s="1311" t="s">
        <v>556</v>
      </c>
      <c r="BY72" s="1311"/>
      <c r="BZ72" s="1311"/>
      <c r="CA72" s="1311"/>
      <c r="CB72" s="1311"/>
      <c r="CC72" s="1311"/>
      <c r="CD72" s="1311"/>
      <c r="CE72" s="1311"/>
      <c r="CF72" s="1311" t="s">
        <v>557</v>
      </c>
      <c r="CG72" s="1311"/>
      <c r="CH72" s="1311"/>
      <c r="CI72" s="1311"/>
      <c r="CJ72" s="1311"/>
      <c r="CK72" s="1311"/>
      <c r="CL72" s="1311"/>
      <c r="CM72" s="1311"/>
      <c r="CN72" s="1311" t="s">
        <v>558</v>
      </c>
      <c r="CO72" s="1311"/>
      <c r="CP72" s="1311"/>
      <c r="CQ72" s="1311"/>
      <c r="CR72" s="1311"/>
      <c r="CS72" s="1311"/>
      <c r="CT72" s="1311"/>
      <c r="CU72" s="1311"/>
      <c r="CV72" s="1311" t="s">
        <v>559</v>
      </c>
      <c r="CW72" s="1311"/>
      <c r="CX72" s="1311"/>
      <c r="CY72" s="1311"/>
      <c r="CZ72" s="1311"/>
      <c r="DA72" s="1311"/>
      <c r="DB72" s="1311"/>
      <c r="DC72" s="1311"/>
    </row>
    <row r="73" spans="2:107" x14ac:dyDescent="0.15">
      <c r="B73" s="1286"/>
      <c r="G73" s="1312"/>
      <c r="H73" s="1312"/>
      <c r="I73" s="1312"/>
      <c r="J73" s="1312"/>
      <c r="K73" s="1333"/>
      <c r="L73" s="1333"/>
      <c r="M73" s="1333"/>
      <c r="N73" s="1333"/>
      <c r="AM73" s="1304"/>
      <c r="AN73" s="1315" t="s">
        <v>594</v>
      </c>
      <c r="AO73" s="1315"/>
      <c r="AP73" s="1315"/>
      <c r="AQ73" s="1315"/>
      <c r="AR73" s="1315"/>
      <c r="AS73" s="1315"/>
      <c r="AT73" s="1315"/>
      <c r="AU73" s="1315"/>
      <c r="AV73" s="1315"/>
      <c r="AW73" s="1315"/>
      <c r="AX73" s="1315"/>
      <c r="AY73" s="1315"/>
      <c r="AZ73" s="1315"/>
      <c r="BA73" s="1315"/>
      <c r="BB73" s="1315" t="s">
        <v>600</v>
      </c>
      <c r="BC73" s="1315"/>
      <c r="BD73" s="1315"/>
      <c r="BE73" s="1315"/>
      <c r="BF73" s="1315"/>
      <c r="BG73" s="1315"/>
      <c r="BH73" s="1315"/>
      <c r="BI73" s="1315"/>
      <c r="BJ73" s="1315"/>
      <c r="BK73" s="1315"/>
      <c r="BL73" s="1315"/>
      <c r="BM73" s="1315"/>
      <c r="BN73" s="1315"/>
      <c r="BO73" s="1315"/>
      <c r="BP73" s="1316">
        <v>59.5</v>
      </c>
      <c r="BQ73" s="1316"/>
      <c r="BR73" s="1316"/>
      <c r="BS73" s="1316"/>
      <c r="BT73" s="1316"/>
      <c r="BU73" s="1316"/>
      <c r="BV73" s="1316"/>
      <c r="BW73" s="1316"/>
      <c r="BX73" s="1316">
        <v>45.6</v>
      </c>
      <c r="BY73" s="1316"/>
      <c r="BZ73" s="1316"/>
      <c r="CA73" s="1316"/>
      <c r="CB73" s="1316"/>
      <c r="CC73" s="1316"/>
      <c r="CD73" s="1316"/>
      <c r="CE73" s="1316"/>
      <c r="CF73" s="1316">
        <v>43.8</v>
      </c>
      <c r="CG73" s="1316"/>
      <c r="CH73" s="1316"/>
      <c r="CI73" s="1316"/>
      <c r="CJ73" s="1316"/>
      <c r="CK73" s="1316"/>
      <c r="CL73" s="1316"/>
      <c r="CM73" s="1316"/>
      <c r="CN73" s="1316">
        <v>28.9</v>
      </c>
      <c r="CO73" s="1316"/>
      <c r="CP73" s="1316"/>
      <c r="CQ73" s="1316"/>
      <c r="CR73" s="1316"/>
      <c r="CS73" s="1316"/>
      <c r="CT73" s="1316"/>
      <c r="CU73" s="1316"/>
      <c r="CV73" s="1316">
        <v>53.3</v>
      </c>
      <c r="CW73" s="1316"/>
      <c r="CX73" s="1316"/>
      <c r="CY73" s="1316"/>
      <c r="CZ73" s="1316"/>
      <c r="DA73" s="1316"/>
      <c r="DB73" s="1316"/>
      <c r="DC73" s="1316"/>
    </row>
    <row r="74" spans="2:107" x14ac:dyDescent="0.15">
      <c r="B74" s="1286"/>
      <c r="G74" s="1312"/>
      <c r="H74" s="1312"/>
      <c r="I74" s="1312"/>
      <c r="J74" s="1312"/>
      <c r="K74" s="1333"/>
      <c r="L74" s="1333"/>
      <c r="M74" s="1333"/>
      <c r="N74" s="1333"/>
      <c r="AM74" s="13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1286"/>
      <c r="G75" s="1312"/>
      <c r="H75" s="1312"/>
      <c r="I75" s="1305"/>
      <c r="J75" s="1305"/>
      <c r="K75" s="1314"/>
      <c r="L75" s="1314"/>
      <c r="M75" s="1314"/>
      <c r="N75" s="1314"/>
      <c r="AM75" s="1304"/>
      <c r="AN75" s="1315"/>
      <c r="AO75" s="1315"/>
      <c r="AP75" s="1315"/>
      <c r="AQ75" s="1315"/>
      <c r="AR75" s="1315"/>
      <c r="AS75" s="1315"/>
      <c r="AT75" s="1315"/>
      <c r="AU75" s="1315"/>
      <c r="AV75" s="1315"/>
      <c r="AW75" s="1315"/>
      <c r="AX75" s="1315"/>
      <c r="AY75" s="1315"/>
      <c r="AZ75" s="1315"/>
      <c r="BA75" s="1315"/>
      <c r="BB75" s="1315" t="s">
        <v>601</v>
      </c>
      <c r="BC75" s="1315"/>
      <c r="BD75" s="1315"/>
      <c r="BE75" s="1315"/>
      <c r="BF75" s="1315"/>
      <c r="BG75" s="1315"/>
      <c r="BH75" s="1315"/>
      <c r="BI75" s="1315"/>
      <c r="BJ75" s="1315"/>
      <c r="BK75" s="1315"/>
      <c r="BL75" s="1315"/>
      <c r="BM75" s="1315"/>
      <c r="BN75" s="1315"/>
      <c r="BO75" s="1315"/>
      <c r="BP75" s="1316">
        <v>10</v>
      </c>
      <c r="BQ75" s="1316"/>
      <c r="BR75" s="1316"/>
      <c r="BS75" s="1316"/>
      <c r="BT75" s="1316"/>
      <c r="BU75" s="1316"/>
      <c r="BV75" s="1316"/>
      <c r="BW75" s="1316"/>
      <c r="BX75" s="1316">
        <v>10.1</v>
      </c>
      <c r="BY75" s="1316"/>
      <c r="BZ75" s="1316"/>
      <c r="CA75" s="1316"/>
      <c r="CB75" s="1316"/>
      <c r="CC75" s="1316"/>
      <c r="CD75" s="1316"/>
      <c r="CE75" s="1316"/>
      <c r="CF75" s="1316">
        <v>10.7</v>
      </c>
      <c r="CG75" s="1316"/>
      <c r="CH75" s="1316"/>
      <c r="CI75" s="1316"/>
      <c r="CJ75" s="1316"/>
      <c r="CK75" s="1316"/>
      <c r="CL75" s="1316"/>
      <c r="CM75" s="1316"/>
      <c r="CN75" s="1316">
        <v>10.9</v>
      </c>
      <c r="CO75" s="1316"/>
      <c r="CP75" s="1316"/>
      <c r="CQ75" s="1316"/>
      <c r="CR75" s="1316"/>
      <c r="CS75" s="1316"/>
      <c r="CT75" s="1316"/>
      <c r="CU75" s="1316"/>
      <c r="CV75" s="1316">
        <v>10.9</v>
      </c>
      <c r="CW75" s="1316"/>
      <c r="CX75" s="1316"/>
      <c r="CY75" s="1316"/>
      <c r="CZ75" s="1316"/>
      <c r="DA75" s="1316"/>
      <c r="DB75" s="1316"/>
      <c r="DC75" s="1316"/>
    </row>
    <row r="76" spans="2:107" x14ac:dyDescent="0.15">
      <c r="B76" s="1286"/>
      <c r="G76" s="1312"/>
      <c r="H76" s="1312"/>
      <c r="I76" s="1305"/>
      <c r="J76" s="1305"/>
      <c r="K76" s="1314"/>
      <c r="L76" s="1314"/>
      <c r="M76" s="1314"/>
      <c r="N76" s="1314"/>
      <c r="AM76" s="13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1286"/>
      <c r="G77" s="1305"/>
      <c r="H77" s="1305"/>
      <c r="I77" s="1305"/>
      <c r="J77" s="1305"/>
      <c r="K77" s="1333"/>
      <c r="L77" s="1333"/>
      <c r="M77" s="1333"/>
      <c r="N77" s="1333"/>
      <c r="AN77" s="1311" t="s">
        <v>597</v>
      </c>
      <c r="AO77" s="1311"/>
      <c r="AP77" s="1311"/>
      <c r="AQ77" s="1311"/>
      <c r="AR77" s="1311"/>
      <c r="AS77" s="1311"/>
      <c r="AT77" s="1311"/>
      <c r="AU77" s="1311"/>
      <c r="AV77" s="1311"/>
      <c r="AW77" s="1311"/>
      <c r="AX77" s="1311"/>
      <c r="AY77" s="1311"/>
      <c r="AZ77" s="1311"/>
      <c r="BA77" s="1311"/>
      <c r="BB77" s="1315" t="s">
        <v>600</v>
      </c>
      <c r="BC77" s="1315"/>
      <c r="BD77" s="1315"/>
      <c r="BE77" s="1315"/>
      <c r="BF77" s="1315"/>
      <c r="BG77" s="1315"/>
      <c r="BH77" s="1315"/>
      <c r="BI77" s="1315"/>
      <c r="BJ77" s="1315"/>
      <c r="BK77" s="1315"/>
      <c r="BL77" s="1315"/>
      <c r="BM77" s="1315"/>
      <c r="BN77" s="1315"/>
      <c r="BO77" s="1315"/>
      <c r="BP77" s="1316">
        <v>0</v>
      </c>
      <c r="BQ77" s="1316"/>
      <c r="BR77" s="1316"/>
      <c r="BS77" s="1316"/>
      <c r="BT77" s="1316"/>
      <c r="BU77" s="1316"/>
      <c r="BV77" s="1316"/>
      <c r="BW77" s="1316"/>
      <c r="BX77" s="1316">
        <v>0</v>
      </c>
      <c r="BY77" s="1316"/>
      <c r="BZ77" s="1316"/>
      <c r="CA77" s="1316"/>
      <c r="CB77" s="1316"/>
      <c r="CC77" s="1316"/>
      <c r="CD77" s="1316"/>
      <c r="CE77" s="1316"/>
      <c r="CF77" s="1316">
        <v>0</v>
      </c>
      <c r="CG77" s="1316"/>
      <c r="CH77" s="1316"/>
      <c r="CI77" s="1316"/>
      <c r="CJ77" s="1316"/>
      <c r="CK77" s="1316"/>
      <c r="CL77" s="1316"/>
      <c r="CM77" s="1316"/>
      <c r="CN77" s="1316">
        <v>0</v>
      </c>
      <c r="CO77" s="1316"/>
      <c r="CP77" s="1316"/>
      <c r="CQ77" s="1316"/>
      <c r="CR77" s="1316"/>
      <c r="CS77" s="1316"/>
      <c r="CT77" s="1316"/>
      <c r="CU77" s="1316"/>
      <c r="CV77" s="1316">
        <v>0</v>
      </c>
      <c r="CW77" s="1316"/>
      <c r="CX77" s="1316"/>
      <c r="CY77" s="1316"/>
      <c r="CZ77" s="1316"/>
      <c r="DA77" s="1316"/>
      <c r="DB77" s="1316"/>
      <c r="DC77" s="1316"/>
    </row>
    <row r="78" spans="2:107" x14ac:dyDescent="0.15">
      <c r="B78" s="1286"/>
      <c r="G78" s="1305"/>
      <c r="H78" s="1305"/>
      <c r="I78" s="1305"/>
      <c r="J78" s="1305"/>
      <c r="K78" s="1333"/>
      <c r="L78" s="1333"/>
      <c r="M78" s="1333"/>
      <c r="N78" s="1333"/>
      <c r="AN78" s="1311"/>
      <c r="AO78" s="1311"/>
      <c r="AP78" s="1311"/>
      <c r="AQ78" s="1311"/>
      <c r="AR78" s="1311"/>
      <c r="AS78" s="1311"/>
      <c r="AT78" s="1311"/>
      <c r="AU78" s="1311"/>
      <c r="AV78" s="1311"/>
      <c r="AW78" s="1311"/>
      <c r="AX78" s="1311"/>
      <c r="AY78" s="1311"/>
      <c r="AZ78" s="1311"/>
      <c r="BA78" s="1311"/>
      <c r="BB78" s="1315"/>
      <c r="BC78" s="1315"/>
      <c r="BD78" s="1315"/>
      <c r="BE78" s="1315"/>
      <c r="BF78" s="1315"/>
      <c r="BG78" s="1315"/>
      <c r="BH78" s="1315"/>
      <c r="BI78" s="1315"/>
      <c r="BJ78" s="1315"/>
      <c r="BK78" s="1315"/>
      <c r="BL78" s="1315"/>
      <c r="BM78" s="1315"/>
      <c r="BN78" s="1315"/>
      <c r="BO78" s="1315"/>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1286"/>
      <c r="G79" s="1305"/>
      <c r="H79" s="1305"/>
      <c r="I79" s="1318"/>
      <c r="J79" s="1318"/>
      <c r="K79" s="1334"/>
      <c r="L79" s="1334"/>
      <c r="M79" s="1334"/>
      <c r="N79" s="1334"/>
      <c r="AN79" s="1311"/>
      <c r="AO79" s="1311"/>
      <c r="AP79" s="1311"/>
      <c r="AQ79" s="1311"/>
      <c r="AR79" s="1311"/>
      <c r="AS79" s="1311"/>
      <c r="AT79" s="1311"/>
      <c r="AU79" s="1311"/>
      <c r="AV79" s="1311"/>
      <c r="AW79" s="1311"/>
      <c r="AX79" s="1311"/>
      <c r="AY79" s="1311"/>
      <c r="AZ79" s="1311"/>
      <c r="BA79" s="1311"/>
      <c r="BB79" s="1315" t="s">
        <v>601</v>
      </c>
      <c r="BC79" s="1315"/>
      <c r="BD79" s="1315"/>
      <c r="BE79" s="1315"/>
      <c r="BF79" s="1315"/>
      <c r="BG79" s="1315"/>
      <c r="BH79" s="1315"/>
      <c r="BI79" s="1315"/>
      <c r="BJ79" s="1315"/>
      <c r="BK79" s="1315"/>
      <c r="BL79" s="1315"/>
      <c r="BM79" s="1315"/>
      <c r="BN79" s="1315"/>
      <c r="BO79" s="1315"/>
      <c r="BP79" s="1316">
        <v>8.6</v>
      </c>
      <c r="BQ79" s="1316"/>
      <c r="BR79" s="1316"/>
      <c r="BS79" s="1316"/>
      <c r="BT79" s="1316"/>
      <c r="BU79" s="1316"/>
      <c r="BV79" s="1316"/>
      <c r="BW79" s="1316"/>
      <c r="BX79" s="1316">
        <v>8.5</v>
      </c>
      <c r="BY79" s="1316"/>
      <c r="BZ79" s="1316"/>
      <c r="CA79" s="1316"/>
      <c r="CB79" s="1316"/>
      <c r="CC79" s="1316"/>
      <c r="CD79" s="1316"/>
      <c r="CE79" s="1316"/>
      <c r="CF79" s="1316">
        <v>8.5</v>
      </c>
      <c r="CG79" s="1316"/>
      <c r="CH79" s="1316"/>
      <c r="CI79" s="1316"/>
      <c r="CJ79" s="1316"/>
      <c r="CK79" s="1316"/>
      <c r="CL79" s="1316"/>
      <c r="CM79" s="1316"/>
      <c r="CN79" s="1316">
        <v>8.6</v>
      </c>
      <c r="CO79" s="1316"/>
      <c r="CP79" s="1316"/>
      <c r="CQ79" s="1316"/>
      <c r="CR79" s="1316"/>
      <c r="CS79" s="1316"/>
      <c r="CT79" s="1316"/>
      <c r="CU79" s="1316"/>
      <c r="CV79" s="1316">
        <v>8.6</v>
      </c>
      <c r="CW79" s="1316"/>
      <c r="CX79" s="1316"/>
      <c r="CY79" s="1316"/>
      <c r="CZ79" s="1316"/>
      <c r="DA79" s="1316"/>
      <c r="DB79" s="1316"/>
      <c r="DC79" s="1316"/>
    </row>
    <row r="80" spans="2:107" x14ac:dyDescent="0.15">
      <c r="B80" s="1286"/>
      <c r="G80" s="1305"/>
      <c r="H80" s="1305"/>
      <c r="I80" s="1318"/>
      <c r="J80" s="1318"/>
      <c r="K80" s="1334"/>
      <c r="L80" s="1334"/>
      <c r="M80" s="1334"/>
      <c r="N80" s="1334"/>
      <c r="AN80" s="1311"/>
      <c r="AO80" s="1311"/>
      <c r="AP80" s="1311"/>
      <c r="AQ80" s="1311"/>
      <c r="AR80" s="1311"/>
      <c r="AS80" s="1311"/>
      <c r="AT80" s="1311"/>
      <c r="AU80" s="1311"/>
      <c r="AV80" s="1311"/>
      <c r="AW80" s="1311"/>
      <c r="AX80" s="1311"/>
      <c r="AY80" s="1311"/>
      <c r="AZ80" s="1311"/>
      <c r="BA80" s="1311"/>
      <c r="BB80" s="1315"/>
      <c r="BC80" s="1315"/>
      <c r="BD80" s="1315"/>
      <c r="BE80" s="1315"/>
      <c r="BF80" s="1315"/>
      <c r="BG80" s="1315"/>
      <c r="BH80" s="1315"/>
      <c r="BI80" s="1315"/>
      <c r="BJ80" s="1315"/>
      <c r="BK80" s="1315"/>
      <c r="BL80" s="1315"/>
      <c r="BM80" s="1315"/>
      <c r="BN80" s="1315"/>
      <c r="BO80" s="1315"/>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1286"/>
    </row>
    <row r="82" spans="2:109" ht="17.25" x14ac:dyDescent="0.15">
      <c r="B82" s="1286"/>
      <c r="K82" s="1335"/>
      <c r="L82" s="1335"/>
      <c r="M82" s="1335"/>
      <c r="N82" s="1335"/>
      <c r="AQ82" s="1335"/>
      <c r="AR82" s="1335"/>
      <c r="AS82" s="1335"/>
      <c r="AT82" s="1335"/>
      <c r="BC82" s="1335"/>
      <c r="BD82" s="1335"/>
      <c r="BE82" s="1335"/>
      <c r="BF82" s="1335"/>
      <c r="BO82" s="1335"/>
      <c r="BP82" s="1335"/>
      <c r="BQ82" s="1335"/>
      <c r="BR82" s="1335"/>
      <c r="CA82" s="1335"/>
      <c r="CB82" s="1335"/>
      <c r="CC82" s="1335"/>
      <c r="CD82" s="1335"/>
      <c r="CM82" s="1335"/>
      <c r="CN82" s="1335"/>
      <c r="CO82" s="1335"/>
      <c r="CP82" s="1335"/>
      <c r="CY82" s="1335"/>
      <c r="CZ82" s="1335"/>
      <c r="DA82" s="1335"/>
      <c r="DB82" s="1335"/>
      <c r="DC82" s="1335"/>
    </row>
    <row r="83" spans="2:109" x14ac:dyDescent="0.15">
      <c r="B83" s="1288"/>
      <c r="C83" s="1289"/>
      <c r="D83" s="1289"/>
      <c r="E83" s="1289"/>
      <c r="F83" s="1289"/>
      <c r="G83" s="1289"/>
      <c r="H83" s="1289"/>
      <c r="I83" s="1289"/>
      <c r="J83" s="1289"/>
      <c r="K83" s="1289"/>
      <c r="L83" s="1289"/>
      <c r="M83" s="1289"/>
      <c r="N83" s="1289"/>
      <c r="O83" s="1289"/>
      <c r="P83" s="1289"/>
      <c r="Q83" s="1289"/>
      <c r="R83" s="1289"/>
      <c r="S83" s="1289"/>
      <c r="T83" s="1289"/>
      <c r="U83" s="1289"/>
      <c r="V83" s="1289"/>
      <c r="W83" s="1289"/>
      <c r="X83" s="1289"/>
      <c r="Y83" s="1289"/>
      <c r="Z83" s="1289"/>
      <c r="AA83" s="1289"/>
      <c r="AB83" s="1289"/>
      <c r="AC83" s="1289"/>
      <c r="AD83" s="1289"/>
      <c r="AE83" s="1289"/>
      <c r="AF83" s="1289"/>
      <c r="AG83" s="1289"/>
      <c r="AH83" s="1289"/>
      <c r="AI83" s="1289"/>
      <c r="AJ83" s="1289"/>
      <c r="AK83" s="1289"/>
      <c r="AL83" s="1289"/>
      <c r="AM83" s="1289"/>
      <c r="AN83" s="1289"/>
      <c r="AO83" s="1289"/>
      <c r="AP83" s="1289"/>
      <c r="AQ83" s="1289"/>
      <c r="AR83" s="1289"/>
      <c r="AS83" s="1289"/>
      <c r="AT83" s="1289"/>
      <c r="AU83" s="1289"/>
      <c r="AV83" s="1289"/>
      <c r="AW83" s="1289"/>
      <c r="AX83" s="1289"/>
      <c r="AY83" s="1289"/>
      <c r="AZ83" s="1289"/>
      <c r="BA83" s="1289"/>
      <c r="BB83" s="1289"/>
      <c r="BC83" s="1289"/>
      <c r="BD83" s="1289"/>
      <c r="BE83" s="1289"/>
      <c r="BF83" s="1289"/>
      <c r="BG83" s="1289"/>
      <c r="BH83" s="1289"/>
      <c r="BI83" s="1289"/>
      <c r="BJ83" s="1289"/>
      <c r="BK83" s="1289"/>
      <c r="BL83" s="1289"/>
      <c r="BM83" s="1289"/>
      <c r="BN83" s="1289"/>
      <c r="BO83" s="1289"/>
      <c r="BP83" s="1289"/>
      <c r="BQ83" s="1289"/>
      <c r="BR83" s="1289"/>
      <c r="BS83" s="1289"/>
      <c r="BT83" s="1289"/>
      <c r="BU83" s="1289"/>
      <c r="BV83" s="1289"/>
      <c r="BW83" s="1289"/>
      <c r="BX83" s="1289"/>
      <c r="BY83" s="1289"/>
      <c r="BZ83" s="1289"/>
      <c r="CA83" s="1289"/>
      <c r="CB83" s="1289"/>
      <c r="CC83" s="1289"/>
      <c r="CD83" s="1289"/>
      <c r="CE83" s="1289"/>
      <c r="CF83" s="1289"/>
      <c r="CG83" s="1289"/>
      <c r="CH83" s="1289"/>
      <c r="CI83" s="1289"/>
      <c r="CJ83" s="1289"/>
      <c r="CK83" s="1289"/>
      <c r="CL83" s="1289"/>
      <c r="CM83" s="1289"/>
      <c r="CN83" s="1289"/>
      <c r="CO83" s="1289"/>
      <c r="CP83" s="1289"/>
      <c r="CQ83" s="1289"/>
      <c r="CR83" s="1289"/>
      <c r="CS83" s="1289"/>
      <c r="CT83" s="1289"/>
      <c r="CU83" s="1289"/>
      <c r="CV83" s="1289"/>
      <c r="CW83" s="1289"/>
      <c r="CX83" s="1289"/>
      <c r="CY83" s="1289"/>
      <c r="CZ83" s="1289"/>
      <c r="DA83" s="1289"/>
      <c r="DB83" s="1289"/>
      <c r="DC83" s="1289"/>
      <c r="DD83" s="1290"/>
    </row>
    <row r="84" spans="2:109" x14ac:dyDescent="0.15">
      <c r="DD84" s="1279"/>
      <c r="DE84" s="1279"/>
    </row>
    <row r="85" spans="2:109" x14ac:dyDescent="0.15">
      <c r="DD85" s="1279"/>
      <c r="DE85" s="1279"/>
    </row>
    <row r="86" spans="2:109" hidden="1" x14ac:dyDescent="0.15">
      <c r="DD86" s="1279"/>
      <c r="DE86" s="1279"/>
    </row>
    <row r="87" spans="2:109" hidden="1" x14ac:dyDescent="0.15">
      <c r="K87" s="1336"/>
      <c r="AQ87" s="1336"/>
      <c r="BC87" s="1336"/>
      <c r="BO87" s="1336"/>
      <c r="CA87" s="1336"/>
      <c r="CM87" s="1336"/>
      <c r="CY87" s="1336"/>
      <c r="DD87" s="1279"/>
      <c r="DE87" s="1279"/>
    </row>
    <row r="88" spans="2:109" hidden="1" x14ac:dyDescent="0.15">
      <c r="DD88" s="1279"/>
      <c r="DE88" s="1279"/>
    </row>
    <row r="89" spans="2:109" hidden="1" x14ac:dyDescent="0.15">
      <c r="DD89" s="1279"/>
      <c r="DE89" s="1279"/>
    </row>
    <row r="90" spans="2:109" hidden="1" x14ac:dyDescent="0.15">
      <c r="DD90" s="1279"/>
      <c r="DE90" s="1279"/>
    </row>
    <row r="91" spans="2:109" hidden="1" x14ac:dyDescent="0.15">
      <c r="DD91" s="1279"/>
      <c r="DE91" s="1279"/>
    </row>
    <row r="92" spans="2:109" ht="13.5" hidden="1" customHeight="1" x14ac:dyDescent="0.15">
      <c r="DD92" s="1279"/>
      <c r="DE92" s="1279"/>
    </row>
    <row r="93" spans="2:109" ht="13.5" hidden="1" customHeight="1" x14ac:dyDescent="0.15">
      <c r="DD93" s="1279"/>
      <c r="DE93" s="1279"/>
    </row>
    <row r="94" spans="2:109" ht="13.5" hidden="1" customHeight="1" x14ac:dyDescent="0.15">
      <c r="DD94" s="1279"/>
      <c r="DE94" s="1279"/>
    </row>
    <row r="95" spans="2:109" ht="13.5" hidden="1" customHeight="1" x14ac:dyDescent="0.15">
      <c r="DD95" s="1279"/>
      <c r="DE95" s="1279"/>
    </row>
    <row r="96" spans="2:109" ht="13.5" hidden="1" customHeight="1" x14ac:dyDescent="0.15">
      <c r="DD96" s="1279"/>
      <c r="DE96" s="1279"/>
    </row>
    <row r="97" s="1279" customFormat="1" ht="13.5" hidden="1" customHeight="1" x14ac:dyDescent="0.15"/>
    <row r="98" s="1279" customFormat="1" ht="13.5" hidden="1" customHeight="1" x14ac:dyDescent="0.15"/>
    <row r="99" s="1279" customFormat="1" ht="13.5" hidden="1" customHeight="1" x14ac:dyDescent="0.15"/>
    <row r="100" s="1279" customFormat="1" ht="13.5" hidden="1" customHeight="1" x14ac:dyDescent="0.15"/>
    <row r="101" s="1279" customFormat="1" ht="13.5" hidden="1" customHeight="1" x14ac:dyDescent="0.15"/>
    <row r="102" s="1279" customFormat="1" ht="13.5" hidden="1" customHeight="1" x14ac:dyDescent="0.15"/>
    <row r="103" s="1279" customFormat="1" ht="13.5" hidden="1" customHeight="1" x14ac:dyDescent="0.15"/>
    <row r="104" s="1279" customFormat="1" ht="13.5" hidden="1" customHeight="1" x14ac:dyDescent="0.15"/>
    <row r="105" s="1279" customFormat="1" ht="13.5" hidden="1" customHeight="1" x14ac:dyDescent="0.15"/>
    <row r="106" s="1279" customFormat="1" ht="13.5" hidden="1" customHeight="1" x14ac:dyDescent="0.15"/>
    <row r="107" s="1279" customFormat="1" ht="13.5" hidden="1" customHeight="1" x14ac:dyDescent="0.15"/>
    <row r="108" s="1279" customFormat="1" ht="13.5" hidden="1" customHeight="1" x14ac:dyDescent="0.15"/>
    <row r="109" s="1279" customFormat="1" ht="13.5" hidden="1" customHeight="1" x14ac:dyDescent="0.15"/>
    <row r="110" s="1279" customFormat="1" ht="13.5" hidden="1" customHeight="1" x14ac:dyDescent="0.15"/>
    <row r="111" s="1279" customFormat="1" ht="13.5" hidden="1" customHeight="1" x14ac:dyDescent="0.15"/>
    <row r="112" s="1279" customFormat="1" ht="13.5" hidden="1" customHeight="1" x14ac:dyDescent="0.15"/>
    <row r="113" s="1279" customFormat="1" ht="13.5" hidden="1" customHeight="1" x14ac:dyDescent="0.15"/>
    <row r="114" s="1279" customFormat="1" ht="13.5" hidden="1" customHeight="1" x14ac:dyDescent="0.15"/>
    <row r="115" s="1279" customFormat="1" ht="13.5" hidden="1" customHeight="1" x14ac:dyDescent="0.15"/>
    <row r="116" s="1279" customFormat="1" ht="13.5" hidden="1" customHeight="1" x14ac:dyDescent="0.15"/>
    <row r="117" s="1279" customFormat="1" ht="13.5" hidden="1" customHeight="1" x14ac:dyDescent="0.15"/>
    <row r="118" s="1279" customFormat="1" ht="13.5" hidden="1" customHeight="1" x14ac:dyDescent="0.15"/>
    <row r="119" s="1279" customFormat="1" ht="13.5" hidden="1" customHeight="1" x14ac:dyDescent="0.15"/>
    <row r="120" s="1279" customFormat="1" ht="13.5" hidden="1" customHeight="1" x14ac:dyDescent="0.15"/>
    <row r="121" s="1279" customFormat="1" ht="13.5" hidden="1" customHeight="1" x14ac:dyDescent="0.15"/>
    <row r="122" s="1279" customFormat="1" ht="13.5" hidden="1" customHeight="1" x14ac:dyDescent="0.15"/>
    <row r="123" s="1279" customFormat="1" ht="13.5" hidden="1" customHeight="1" x14ac:dyDescent="0.15"/>
    <row r="124" s="1279" customFormat="1" ht="13.5" hidden="1" customHeight="1" x14ac:dyDescent="0.15"/>
    <row r="125" s="1279" customFormat="1" ht="13.5" hidden="1" customHeight="1" x14ac:dyDescent="0.15"/>
    <row r="126" s="1279" customFormat="1" ht="13.5" hidden="1" customHeight="1" x14ac:dyDescent="0.15"/>
    <row r="127" s="1279" customFormat="1" ht="13.5" hidden="1" customHeight="1" x14ac:dyDescent="0.15"/>
    <row r="128" s="1279" customFormat="1" ht="13.5" hidden="1" customHeight="1" x14ac:dyDescent="0.15"/>
    <row r="129" s="1279" customFormat="1" ht="13.5" hidden="1" customHeight="1" x14ac:dyDescent="0.15"/>
    <row r="130" s="1279" customFormat="1" ht="13.5" hidden="1" customHeight="1" x14ac:dyDescent="0.15"/>
    <row r="131" s="1279" customFormat="1" ht="13.5" hidden="1" customHeight="1" x14ac:dyDescent="0.15"/>
    <row r="132" s="1279" customFormat="1" ht="13.5" hidden="1" customHeight="1" x14ac:dyDescent="0.15"/>
    <row r="133" s="1279" customFormat="1" ht="13.5" hidden="1" customHeight="1" x14ac:dyDescent="0.15"/>
    <row r="134" s="1279" customFormat="1" ht="13.5" hidden="1" customHeight="1" x14ac:dyDescent="0.15"/>
    <row r="135" s="1279" customFormat="1" ht="13.5" hidden="1" customHeight="1" x14ac:dyDescent="0.15"/>
    <row r="136" s="1279" customFormat="1" ht="13.5" hidden="1" customHeight="1" x14ac:dyDescent="0.15"/>
    <row r="137" s="1279" customFormat="1" ht="13.5" hidden="1" customHeight="1" x14ac:dyDescent="0.15"/>
    <row r="138" s="1279" customFormat="1" ht="13.5" hidden="1" customHeight="1" x14ac:dyDescent="0.15"/>
    <row r="139" s="1279" customFormat="1" ht="13.5" hidden="1" customHeight="1" x14ac:dyDescent="0.15"/>
    <row r="140" s="1279" customFormat="1" ht="13.5" hidden="1" customHeight="1" x14ac:dyDescent="0.15"/>
    <row r="141" s="1279" customFormat="1" ht="13.5" hidden="1" customHeight="1" x14ac:dyDescent="0.15"/>
    <row r="142" s="1279" customFormat="1" ht="13.5" hidden="1" customHeight="1" x14ac:dyDescent="0.15"/>
    <row r="143" s="1279" customFormat="1" ht="13.5" hidden="1" customHeight="1" x14ac:dyDescent="0.15"/>
    <row r="144" s="1279" customFormat="1" ht="13.5" hidden="1" customHeight="1" x14ac:dyDescent="0.15"/>
    <row r="145" s="1279" customFormat="1" ht="13.5" hidden="1" customHeight="1" x14ac:dyDescent="0.15"/>
    <row r="146" s="1279" customFormat="1" ht="13.5" hidden="1" customHeight="1" x14ac:dyDescent="0.15"/>
    <row r="147" s="1279" customFormat="1" ht="13.5" hidden="1" customHeight="1" x14ac:dyDescent="0.15"/>
    <row r="148" s="1279" customFormat="1" ht="13.5" hidden="1" customHeight="1" x14ac:dyDescent="0.15"/>
    <row r="149" s="1279" customFormat="1" ht="13.5" hidden="1" customHeight="1" x14ac:dyDescent="0.15"/>
    <row r="150" s="1279" customFormat="1" ht="13.5" hidden="1" customHeight="1" x14ac:dyDescent="0.15"/>
    <row r="151" s="1279" customFormat="1" ht="13.5" hidden="1" customHeight="1" x14ac:dyDescent="0.15"/>
    <row r="152" s="1279" customFormat="1" ht="13.5" hidden="1" customHeight="1" x14ac:dyDescent="0.15"/>
    <row r="153" s="1279" customFormat="1" ht="13.5" hidden="1" customHeight="1" x14ac:dyDescent="0.15"/>
    <row r="154" s="1279" customFormat="1" ht="13.5" hidden="1" customHeight="1" x14ac:dyDescent="0.15"/>
    <row r="155" s="1279" customFormat="1" ht="13.5" hidden="1" customHeight="1" x14ac:dyDescent="0.15"/>
    <row r="156" s="1279" customFormat="1" ht="13.5" hidden="1" customHeight="1" x14ac:dyDescent="0.15"/>
    <row r="157" s="1279" customFormat="1" ht="13.5" hidden="1" customHeight="1" x14ac:dyDescent="0.15"/>
    <row r="158" s="1279" customFormat="1" ht="13.5" hidden="1" customHeight="1" x14ac:dyDescent="0.15"/>
    <row r="159" s="1279" customFormat="1" ht="13.5" hidden="1" customHeight="1" x14ac:dyDescent="0.15"/>
    <row r="160" s="1279" customFormat="1" ht="13.5" hidden="1" customHeight="1" x14ac:dyDescent="0.15"/>
  </sheetData>
  <sheetProtection algorithmName="SHA-512" hashValue="qO1JLwHEcuqn4f75GNgIQHLcXs0T++r9OlourU+ZIrUakqVfkPGqjOtwHOB1SfYyc+RVXFoUqGze2MD6Jgozcw==" saltValue="sJzgZjAKIrGO4JJ8OmoYj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o3K2Oik6ArBJdb5KfoqwgfyWsxTbPxvy2t7GqlpWKdg+3WGWnWae6hFQkp55OMNjwWeMafxohIMrVOmUl8fr+A==" saltValue="QS0ptP5bAGMjJoi0nuEhl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602</v>
      </c>
    </row>
  </sheetData>
  <sheetProtection algorithmName="SHA-512" hashValue="J6i3Gx+OrMv/SgYYrO8J/XYvZ/QtFeQunsVIm+T3gktluSrIGxGTulcpirtuEWi2gHuvXNGyKSnFcC2YtJo4RA==" saltValue="rmshJRvjVseOZ7QkrlOvI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552</v>
      </c>
      <c r="G2" s="157"/>
      <c r="H2" s="158"/>
    </row>
    <row r="3" spans="1:8" x14ac:dyDescent="0.15">
      <c r="A3" s="154" t="s">
        <v>545</v>
      </c>
      <c r="B3" s="159"/>
      <c r="C3" s="160"/>
      <c r="D3" s="161">
        <v>144782</v>
      </c>
      <c r="E3" s="162"/>
      <c r="F3" s="163">
        <v>162193</v>
      </c>
      <c r="G3" s="164"/>
      <c r="H3" s="165"/>
    </row>
    <row r="4" spans="1:8" x14ac:dyDescent="0.15">
      <c r="A4" s="166"/>
      <c r="B4" s="167"/>
      <c r="C4" s="168"/>
      <c r="D4" s="169">
        <v>89311</v>
      </c>
      <c r="E4" s="170"/>
      <c r="F4" s="171">
        <v>79985</v>
      </c>
      <c r="G4" s="172"/>
      <c r="H4" s="173"/>
    </row>
    <row r="5" spans="1:8" x14ac:dyDescent="0.15">
      <c r="A5" s="154" t="s">
        <v>547</v>
      </c>
      <c r="B5" s="159"/>
      <c r="C5" s="160"/>
      <c r="D5" s="161">
        <v>142872</v>
      </c>
      <c r="E5" s="162"/>
      <c r="F5" s="163">
        <v>168868</v>
      </c>
      <c r="G5" s="164"/>
      <c r="H5" s="165"/>
    </row>
    <row r="6" spans="1:8" x14ac:dyDescent="0.15">
      <c r="A6" s="166"/>
      <c r="B6" s="167"/>
      <c r="C6" s="168"/>
      <c r="D6" s="169">
        <v>99217</v>
      </c>
      <c r="E6" s="170"/>
      <c r="F6" s="171">
        <v>79360</v>
      </c>
      <c r="G6" s="172"/>
      <c r="H6" s="173"/>
    </row>
    <row r="7" spans="1:8" x14ac:dyDescent="0.15">
      <c r="A7" s="154" t="s">
        <v>548</v>
      </c>
      <c r="B7" s="159"/>
      <c r="C7" s="160"/>
      <c r="D7" s="161">
        <v>327505</v>
      </c>
      <c r="E7" s="162"/>
      <c r="F7" s="163">
        <v>202870</v>
      </c>
      <c r="G7" s="164"/>
      <c r="H7" s="165"/>
    </row>
    <row r="8" spans="1:8" x14ac:dyDescent="0.15">
      <c r="A8" s="166"/>
      <c r="B8" s="167"/>
      <c r="C8" s="168"/>
      <c r="D8" s="169">
        <v>175323</v>
      </c>
      <c r="E8" s="170"/>
      <c r="F8" s="171">
        <v>79735</v>
      </c>
      <c r="G8" s="172"/>
      <c r="H8" s="173"/>
    </row>
    <row r="9" spans="1:8" x14ac:dyDescent="0.15">
      <c r="A9" s="154" t="s">
        <v>549</v>
      </c>
      <c r="B9" s="159"/>
      <c r="C9" s="160"/>
      <c r="D9" s="161">
        <v>334977</v>
      </c>
      <c r="E9" s="162"/>
      <c r="F9" s="163">
        <v>167497</v>
      </c>
      <c r="G9" s="164"/>
      <c r="H9" s="165"/>
    </row>
    <row r="10" spans="1:8" x14ac:dyDescent="0.15">
      <c r="A10" s="166"/>
      <c r="B10" s="167"/>
      <c r="C10" s="168"/>
      <c r="D10" s="169">
        <v>243172</v>
      </c>
      <c r="E10" s="170"/>
      <c r="F10" s="171">
        <v>82571</v>
      </c>
      <c r="G10" s="172"/>
      <c r="H10" s="173"/>
    </row>
    <row r="11" spans="1:8" x14ac:dyDescent="0.15">
      <c r="A11" s="154" t="s">
        <v>550</v>
      </c>
      <c r="B11" s="159"/>
      <c r="C11" s="160"/>
      <c r="D11" s="161">
        <v>681863</v>
      </c>
      <c r="E11" s="162"/>
      <c r="F11" s="163">
        <v>190274</v>
      </c>
      <c r="G11" s="164"/>
      <c r="H11" s="165"/>
    </row>
    <row r="12" spans="1:8" x14ac:dyDescent="0.15">
      <c r="A12" s="166"/>
      <c r="B12" s="167"/>
      <c r="C12" s="174"/>
      <c r="D12" s="169">
        <v>416172</v>
      </c>
      <c r="E12" s="170"/>
      <c r="F12" s="171">
        <v>88584</v>
      </c>
      <c r="G12" s="172"/>
      <c r="H12" s="173"/>
    </row>
    <row r="13" spans="1:8" x14ac:dyDescent="0.15">
      <c r="A13" s="154"/>
      <c r="B13" s="159"/>
      <c r="C13" s="175"/>
      <c r="D13" s="176">
        <v>326400</v>
      </c>
      <c r="E13" s="177"/>
      <c r="F13" s="178">
        <v>178340</v>
      </c>
      <c r="G13" s="179"/>
      <c r="H13" s="165"/>
    </row>
    <row r="14" spans="1:8" x14ac:dyDescent="0.15">
      <c r="A14" s="166"/>
      <c r="B14" s="167"/>
      <c r="C14" s="168"/>
      <c r="D14" s="169">
        <v>204639</v>
      </c>
      <c r="E14" s="170"/>
      <c r="F14" s="171">
        <v>82047</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2.42</v>
      </c>
      <c r="C19" s="180">
        <f>ROUND(VALUE(SUBSTITUTE(実質収支比率等に係る経年分析!G$48,"▲","-")),2)</f>
        <v>2.2200000000000002</v>
      </c>
      <c r="D19" s="180">
        <f>ROUND(VALUE(SUBSTITUTE(実質収支比率等に係る経年分析!H$48,"▲","-")),2)</f>
        <v>2.17</v>
      </c>
      <c r="E19" s="180">
        <f>ROUND(VALUE(SUBSTITUTE(実質収支比率等に係る経年分析!I$48,"▲","-")),2)</f>
        <v>2.74</v>
      </c>
      <c r="F19" s="180">
        <f>ROUND(VALUE(SUBSTITUTE(実質収支比率等に係る経年分析!J$48,"▲","-")),2)</f>
        <v>2.64</v>
      </c>
    </row>
    <row r="20" spans="1:11" x14ac:dyDescent="0.15">
      <c r="A20" s="180" t="s">
        <v>55</v>
      </c>
      <c r="B20" s="180">
        <f>ROUND(VALUE(SUBSTITUTE(実質収支比率等に係る経年分析!F$47,"▲","-")),2)</f>
        <v>27.84</v>
      </c>
      <c r="C20" s="180">
        <f>ROUND(VALUE(SUBSTITUTE(実質収支比率等に係る経年分析!G$47,"▲","-")),2)</f>
        <v>30.01</v>
      </c>
      <c r="D20" s="180">
        <f>ROUND(VALUE(SUBSTITUTE(実質収支比率等に係る経年分析!H$47,"▲","-")),2)</f>
        <v>4.68</v>
      </c>
      <c r="E20" s="180">
        <f>ROUND(VALUE(SUBSTITUTE(実質収支比率等に係る経年分析!I$47,"▲","-")),2)</f>
        <v>6.68</v>
      </c>
      <c r="F20" s="180">
        <f>ROUND(VALUE(SUBSTITUTE(実質収支比率等に係る経年分析!J$47,"▲","-")),2)</f>
        <v>8.4700000000000006</v>
      </c>
    </row>
    <row r="21" spans="1:11" x14ac:dyDescent="0.15">
      <c r="A21" s="180" t="s">
        <v>56</v>
      </c>
      <c r="B21" s="180">
        <f>IF(ISNUMBER(VALUE(SUBSTITUTE(実質収支比率等に係る経年分析!F$49,"▲","-"))),ROUND(VALUE(SUBSTITUTE(実質収支比率等に係る経年分析!F$49,"▲","-")),2),NA())</f>
        <v>1.44</v>
      </c>
      <c r="C21" s="180">
        <f>IF(ISNUMBER(VALUE(SUBSTITUTE(実質収支比率等に係る経年分析!G$49,"▲","-"))),ROUND(VALUE(SUBSTITUTE(実質収支比率等に係る経年分析!G$49,"▲","-")),2),NA())</f>
        <v>0.86</v>
      </c>
      <c r="D21" s="180">
        <f>IF(ISNUMBER(VALUE(SUBSTITUTE(実質収支比率等に係る経年分析!H$49,"▲","-"))),ROUND(VALUE(SUBSTITUTE(実質収支比率等に係る経年分析!H$49,"▲","-")),2),NA())</f>
        <v>-25.99</v>
      </c>
      <c r="E21" s="180">
        <f>IF(ISNUMBER(VALUE(SUBSTITUTE(実質収支比率等に係る経年分析!I$49,"▲","-"))),ROUND(VALUE(SUBSTITUTE(実質収支比率等に係る経年分析!I$49,"▲","-")),2),NA())</f>
        <v>2.2799999999999998</v>
      </c>
      <c r="F21" s="180">
        <f>IF(ISNUMBER(VALUE(SUBSTITUTE(実質収支比率等に係る経年分析!J$49,"▲","-"))),ROUND(VALUE(SUBSTITUTE(実質収支比率等に係る経年分析!J$49,"▲","-")),2),NA())</f>
        <v>1.71</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7.0000000000000007E-2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浜中診療所特別会計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0.23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0.25</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0.28999999999999998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0.37</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0.14000000000000001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0.38</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2.1800000000000002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1.95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2.4700000000000002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2.38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2.5299999999999998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2.83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2.93</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793</v>
      </c>
      <c r="E42" s="182"/>
      <c r="F42" s="182"/>
      <c r="G42" s="182">
        <f>'実質公債費比率（分子）の構造'!L$52</f>
        <v>808</v>
      </c>
      <c r="H42" s="182"/>
      <c r="I42" s="182"/>
      <c r="J42" s="182">
        <f>'実質公債費比率（分子）の構造'!M$52</f>
        <v>785</v>
      </c>
      <c r="K42" s="182"/>
      <c r="L42" s="182"/>
      <c r="M42" s="182">
        <f>'実質公債費比率（分子）の構造'!N$52</f>
        <v>752</v>
      </c>
      <c r="N42" s="182"/>
      <c r="O42" s="182"/>
      <c r="P42" s="182">
        <f>'実質公債費比率（分子）の構造'!O$52</f>
        <v>759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46</v>
      </c>
      <c r="C44" s="182"/>
      <c r="D44" s="182"/>
      <c r="E44" s="182">
        <f>'実質公債費比率（分子）の構造'!L$50</f>
        <v>22</v>
      </c>
      <c r="F44" s="182"/>
      <c r="G44" s="182"/>
      <c r="H44" s="182">
        <f>'実質公債費比率（分子）の構造'!M$50</f>
        <v>49</v>
      </c>
      <c r="I44" s="182"/>
      <c r="J44" s="182"/>
      <c r="K44" s="182">
        <f>'実質公債費比率（分子）の構造'!N$50</f>
        <v>22</v>
      </c>
      <c r="L44" s="182"/>
      <c r="M44" s="182"/>
      <c r="N44" s="182">
        <f>'実質公債費比率（分子）の構造'!O$50</f>
        <v>15</v>
      </c>
      <c r="O44" s="182"/>
      <c r="P44" s="182"/>
    </row>
    <row r="45" spans="1:16" x14ac:dyDescent="0.15">
      <c r="A45" s="182" t="s">
        <v>66</v>
      </c>
      <c r="B45" s="182">
        <f>'実質公債費比率（分子）の構造'!K$49</f>
        <v>18</v>
      </c>
      <c r="C45" s="182"/>
      <c r="D45" s="182"/>
      <c r="E45" s="182">
        <f>'実質公債費比率（分子）の構造'!L$49</f>
        <v>18</v>
      </c>
      <c r="F45" s="182"/>
      <c r="G45" s="182"/>
      <c r="H45" s="182">
        <f>'実質公債費比率（分子）の構造'!M$49</f>
        <v>24</v>
      </c>
      <c r="I45" s="182"/>
      <c r="J45" s="182"/>
      <c r="K45" s="182">
        <f>'実質公債費比率（分子）の構造'!N$49</f>
        <v>10</v>
      </c>
      <c r="L45" s="182"/>
      <c r="M45" s="182"/>
      <c r="N45" s="182">
        <f>'実質公債費比率（分子）の構造'!O$49</f>
        <v>9</v>
      </c>
      <c r="O45" s="182"/>
      <c r="P45" s="182"/>
    </row>
    <row r="46" spans="1:16" x14ac:dyDescent="0.15">
      <c r="A46" s="182" t="s">
        <v>67</v>
      </c>
      <c r="B46" s="182">
        <f>'実質公債費比率（分子）の構造'!K$48</f>
        <v>257</v>
      </c>
      <c r="C46" s="182"/>
      <c r="D46" s="182"/>
      <c r="E46" s="182">
        <f>'実質公債費比率（分子）の構造'!L$48</f>
        <v>244</v>
      </c>
      <c r="F46" s="182"/>
      <c r="G46" s="182"/>
      <c r="H46" s="182">
        <f>'実質公債費比率（分子）の構造'!M$48</f>
        <v>218</v>
      </c>
      <c r="I46" s="182"/>
      <c r="J46" s="182"/>
      <c r="K46" s="182">
        <f>'実質公債費比率（分子）の構造'!N$48</f>
        <v>223</v>
      </c>
      <c r="L46" s="182"/>
      <c r="M46" s="182"/>
      <c r="N46" s="182">
        <f>'実質公債費比率（分子）の構造'!O$48</f>
        <v>212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856</v>
      </c>
      <c r="C49" s="182"/>
      <c r="D49" s="182"/>
      <c r="E49" s="182">
        <f>'実質公債費比率（分子）の構造'!L$45</f>
        <v>902</v>
      </c>
      <c r="F49" s="182"/>
      <c r="G49" s="182"/>
      <c r="H49" s="182">
        <f>'実質公債費比率（分子）の構造'!M$45</f>
        <v>900</v>
      </c>
      <c r="I49" s="182"/>
      <c r="J49" s="182"/>
      <c r="K49" s="182">
        <f>'実質公債費比率（分子）の構造'!N$45</f>
        <v>872</v>
      </c>
      <c r="L49" s="182"/>
      <c r="M49" s="182"/>
      <c r="N49" s="182">
        <f>'実質公債費比率（分子）の構造'!O$45</f>
        <v>881</v>
      </c>
      <c r="O49" s="182"/>
      <c r="P49" s="182"/>
    </row>
    <row r="50" spans="1:16" x14ac:dyDescent="0.15">
      <c r="A50" s="182" t="s">
        <v>71</v>
      </c>
      <c r="B50" s="182" t="e">
        <f>NA()</f>
        <v>#N/A</v>
      </c>
      <c r="C50" s="182">
        <f>IF(ISNUMBER('実質公債費比率（分子）の構造'!K$53),'実質公債費比率（分子）の構造'!K$53,NA())</f>
        <v>384</v>
      </c>
      <c r="D50" s="182" t="e">
        <f>NA()</f>
        <v>#N/A</v>
      </c>
      <c r="E50" s="182" t="e">
        <f>NA()</f>
        <v>#N/A</v>
      </c>
      <c r="F50" s="182">
        <f>IF(ISNUMBER('実質公債費比率（分子）の構造'!L$53),'実質公債費比率（分子）の構造'!L$53,NA())</f>
        <v>378</v>
      </c>
      <c r="G50" s="182" t="e">
        <f>NA()</f>
        <v>#N/A</v>
      </c>
      <c r="H50" s="182" t="e">
        <f>NA()</f>
        <v>#N/A</v>
      </c>
      <c r="I50" s="182">
        <f>IF(ISNUMBER('実質公債費比率（分子）の構造'!M$53),'実質公債費比率（分子）の構造'!M$53,NA())</f>
        <v>406</v>
      </c>
      <c r="J50" s="182" t="e">
        <f>NA()</f>
        <v>#N/A</v>
      </c>
      <c r="K50" s="182" t="e">
        <f>NA()</f>
        <v>#N/A</v>
      </c>
      <c r="L50" s="182">
        <f>IF(ISNUMBER('実質公債費比率（分子）の構造'!N$53),'実質公債費比率（分子）の構造'!N$53,NA())</f>
        <v>375</v>
      </c>
      <c r="M50" s="182" t="e">
        <f>NA()</f>
        <v>#N/A</v>
      </c>
      <c r="N50" s="182" t="e">
        <f>NA()</f>
        <v>#N/A</v>
      </c>
      <c r="O50" s="182">
        <f>IF(ISNUMBER('実質公債費比率（分子）の構造'!O$53),'実質公債費比率（分子）の構造'!O$53,NA())</f>
        <v>358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6994</v>
      </c>
      <c r="E56" s="181"/>
      <c r="F56" s="181"/>
      <c r="G56" s="181">
        <f>'将来負担比率（分子）の構造'!J$52</f>
        <v>6754</v>
      </c>
      <c r="H56" s="181"/>
      <c r="I56" s="181"/>
      <c r="J56" s="181">
        <f>'将来負担比率（分子）の構造'!K$52</f>
        <v>7240</v>
      </c>
      <c r="K56" s="181"/>
      <c r="L56" s="181"/>
      <c r="M56" s="181">
        <f>'将来負担比率（分子）の構造'!L$52</f>
        <v>7721</v>
      </c>
      <c r="N56" s="181"/>
      <c r="O56" s="181"/>
      <c r="P56" s="181">
        <f>'将来負担比率（分子）の構造'!M$52</f>
        <v>8579</v>
      </c>
    </row>
    <row r="57" spans="1:16" x14ac:dyDescent="0.15">
      <c r="A57" s="181" t="s">
        <v>42</v>
      </c>
      <c r="B57" s="181"/>
      <c r="C57" s="181"/>
      <c r="D57" s="181">
        <f>'将来負担比率（分子）の構造'!I$51</f>
        <v>515</v>
      </c>
      <c r="E57" s="181"/>
      <c r="F57" s="181"/>
      <c r="G57" s="181">
        <f>'将来負担比率（分子）の構造'!J$51</f>
        <v>495</v>
      </c>
      <c r="H57" s="181"/>
      <c r="I57" s="181"/>
      <c r="J57" s="181">
        <f>'将来負担比率（分子）の構造'!K$51</f>
        <v>481</v>
      </c>
      <c r="K57" s="181"/>
      <c r="L57" s="181"/>
      <c r="M57" s="181">
        <f>'将来負担比率（分子）の構造'!L$51</f>
        <v>515</v>
      </c>
      <c r="N57" s="181"/>
      <c r="O57" s="181"/>
      <c r="P57" s="181">
        <f>'将来負担比率（分子）の構造'!M$51</f>
        <v>553</v>
      </c>
    </row>
    <row r="58" spans="1:16" x14ac:dyDescent="0.15">
      <c r="A58" s="181" t="s">
        <v>41</v>
      </c>
      <c r="B58" s="181"/>
      <c r="C58" s="181"/>
      <c r="D58" s="181">
        <f>'将来負担比率（分子）の構造'!I$50</f>
        <v>1815</v>
      </c>
      <c r="E58" s="181"/>
      <c r="F58" s="181"/>
      <c r="G58" s="181">
        <f>'将来負担比率（分子）の構造'!J$50</f>
        <v>1860</v>
      </c>
      <c r="H58" s="181"/>
      <c r="I58" s="181"/>
      <c r="J58" s="181">
        <f>'将来負担比率（分子）の構造'!K$50</f>
        <v>1872</v>
      </c>
      <c r="K58" s="181"/>
      <c r="L58" s="181"/>
      <c r="M58" s="181">
        <f>'将来負担比率（分子）の構造'!L$50</f>
        <v>2065</v>
      </c>
      <c r="N58" s="181"/>
      <c r="O58" s="181"/>
      <c r="P58" s="181">
        <f>'将来負担比率（分子）の構造'!M$50</f>
        <v>2427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1291</v>
      </c>
      <c r="C62" s="181"/>
      <c r="D62" s="181"/>
      <c r="E62" s="181">
        <f>'将来負担比率（分子）の構造'!J$45</f>
        <v>700</v>
      </c>
      <c r="F62" s="181"/>
      <c r="G62" s="181"/>
      <c r="H62" s="181">
        <f>'将来負担比率（分子）の構造'!K$45</f>
        <v>682</v>
      </c>
      <c r="I62" s="181"/>
      <c r="J62" s="181"/>
      <c r="K62" s="181">
        <f>'将来負担比率（分子）の構造'!L$45</f>
        <v>734</v>
      </c>
      <c r="L62" s="181"/>
      <c r="M62" s="181"/>
      <c r="N62" s="181">
        <f>'将来負担比率（分子）の構造'!M$45</f>
        <v>632</v>
      </c>
      <c r="O62" s="181"/>
      <c r="P62" s="181"/>
    </row>
    <row r="63" spans="1:16" x14ac:dyDescent="0.15">
      <c r="A63" s="181" t="s">
        <v>34</v>
      </c>
      <c r="B63" s="181">
        <f>'将来負担比率（分子）の構造'!I$44</f>
        <v>115</v>
      </c>
      <c r="C63" s="181"/>
      <c r="D63" s="181"/>
      <c r="E63" s="181">
        <f>'将来負担比率（分子）の構造'!J$44</f>
        <v>202</v>
      </c>
      <c r="F63" s="181"/>
      <c r="G63" s="181"/>
      <c r="H63" s="181">
        <f>'将来負担比率（分子）の構造'!K$44</f>
        <v>219</v>
      </c>
      <c r="I63" s="181"/>
      <c r="J63" s="181"/>
      <c r="K63" s="181">
        <f>'将来負担比率（分子）の構造'!L$44</f>
        <v>277</v>
      </c>
      <c r="L63" s="181"/>
      <c r="M63" s="181"/>
      <c r="N63" s="181">
        <f>'将来負担比率（分子）の構造'!M$44</f>
        <v>316</v>
      </c>
      <c r="O63" s="181"/>
      <c r="P63" s="181"/>
    </row>
    <row r="64" spans="1:16" x14ac:dyDescent="0.15">
      <c r="A64" s="181" t="s">
        <v>33</v>
      </c>
      <c r="B64" s="181">
        <f>'将来負担比率（分子）の構造'!I$43</f>
        <v>2382</v>
      </c>
      <c r="C64" s="181"/>
      <c r="D64" s="181"/>
      <c r="E64" s="181">
        <f>'将来負担比率（分子）の構造'!J$43</f>
        <v>2186</v>
      </c>
      <c r="F64" s="181"/>
      <c r="G64" s="181"/>
      <c r="H64" s="181">
        <f>'将来負担比率（分子）の構造'!K$43</f>
        <v>2045</v>
      </c>
      <c r="I64" s="181"/>
      <c r="J64" s="181"/>
      <c r="K64" s="181">
        <f>'将来負担比率（分子）の構造'!L$43</f>
        <v>1406</v>
      </c>
      <c r="L64" s="181"/>
      <c r="M64" s="181"/>
      <c r="N64" s="181">
        <f>'将来負担比率（分子）の構造'!M$43</f>
        <v>1915</v>
      </c>
      <c r="O64" s="181"/>
      <c r="P64" s="181"/>
    </row>
    <row r="65" spans="1:16" x14ac:dyDescent="0.15">
      <c r="A65" s="181" t="s">
        <v>32</v>
      </c>
      <c r="B65" s="181">
        <f>'将来負担比率（分子）の構造'!I$42</f>
        <v>24</v>
      </c>
      <c r="C65" s="181"/>
      <c r="D65" s="181"/>
      <c r="E65" s="181">
        <f>'将来負担比率（分子）の構造'!J$42</f>
        <v>25</v>
      </c>
      <c r="F65" s="181"/>
      <c r="G65" s="181"/>
      <c r="H65" s="181">
        <f>'将来負担比率（分子）の構造'!K$42</f>
        <v>20</v>
      </c>
      <c r="I65" s="181"/>
      <c r="J65" s="181"/>
      <c r="K65" s="181">
        <f>'将来負担比率（分子）の構造'!L$42</f>
        <v>14</v>
      </c>
      <c r="L65" s="181"/>
      <c r="M65" s="181"/>
      <c r="N65" s="181">
        <f>'将来負担比率（分子）の構造'!M$42</f>
        <v>19</v>
      </c>
      <c r="O65" s="181"/>
      <c r="P65" s="181"/>
    </row>
    <row r="66" spans="1:16" x14ac:dyDescent="0.15">
      <c r="A66" s="181" t="s">
        <v>31</v>
      </c>
      <c r="B66" s="181">
        <f>'将来負担比率（分子）の構造'!I$41</f>
        <v>7758</v>
      </c>
      <c r="C66" s="181"/>
      <c r="D66" s="181"/>
      <c r="E66" s="181">
        <f>'将来負担比率（分子）の構造'!J$41</f>
        <v>7638</v>
      </c>
      <c r="F66" s="181"/>
      <c r="G66" s="181"/>
      <c r="H66" s="181">
        <f>'将来負担比率（分子）の構造'!K$41</f>
        <v>8179</v>
      </c>
      <c r="I66" s="181"/>
      <c r="J66" s="181"/>
      <c r="K66" s="181">
        <f>'将来負担比率（分子）の構造'!L$41</f>
        <v>8854</v>
      </c>
      <c r="L66" s="181"/>
      <c r="M66" s="181"/>
      <c r="N66" s="181">
        <f>'将来負担比率（分子）の構造'!M$41</f>
        <v>10492</v>
      </c>
      <c r="O66" s="181"/>
      <c r="P66" s="181"/>
    </row>
    <row r="67" spans="1:16" x14ac:dyDescent="0.15">
      <c r="A67" s="181" t="s">
        <v>75</v>
      </c>
      <c r="B67" s="181" t="e">
        <f>NA()</f>
        <v>#N/A</v>
      </c>
      <c r="C67" s="181">
        <f>IF(ISNUMBER('将来負担比率（分子）の構造'!I$53), IF('将来負担比率（分子）の構造'!I$53 &lt; 0, 0, '将来負担比率（分子）の構造'!I$53), NA())</f>
        <v>2247</v>
      </c>
      <c r="D67" s="181" t="e">
        <f>NA()</f>
        <v>#N/A</v>
      </c>
      <c r="E67" s="181" t="e">
        <f>NA()</f>
        <v>#N/A</v>
      </c>
      <c r="F67" s="181">
        <f>IF(ISNUMBER('将来負担比率（分子）の構造'!J$53), IF('将来負担比率（分子）の構造'!J$53 &lt; 0, 0, '将来負担比率（分子）の構造'!J$53), NA())</f>
        <v>1643</v>
      </c>
      <c r="G67" s="181" t="e">
        <f>NA()</f>
        <v>#N/A</v>
      </c>
      <c r="H67" s="181" t="e">
        <f>NA()</f>
        <v>#N/A</v>
      </c>
      <c r="I67" s="181">
        <f>IF(ISNUMBER('将来負担比率（分子）の構造'!K$53), IF('将来負担比率（分子）の構造'!K$53 &lt; 0, 0, '将来負担比率（分子）の構造'!K$53), NA())</f>
        <v>1551</v>
      </c>
      <c r="J67" s="181" t="e">
        <f>NA()</f>
        <v>#N/A</v>
      </c>
      <c r="K67" s="181" t="e">
        <f>NA()</f>
        <v>#N/A</v>
      </c>
      <c r="L67" s="181">
        <f>IF(ISNUMBER('将来負担比率（分子）の構造'!L$53), IF('将来負担比率（分子）の構造'!L$53 &lt; 0, 0, '将来負担比率（分子）の構造'!L$53), NA())</f>
        <v>983</v>
      </c>
      <c r="M67" s="181" t="e">
        <f>NA()</f>
        <v>#N/A</v>
      </c>
      <c r="N67" s="181" t="e">
        <f>NA()</f>
        <v>#N/A</v>
      </c>
      <c r="O67" s="181">
        <f>IF(ISNUMBER('将来負担比率（分子）の構造'!M$53), IF('将来負担比率（分子）の構造'!M$53 &lt; 0, 0, '将来負担比率（分子）の構造'!M$53), NA())</f>
        <v>1814</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201</v>
      </c>
      <c r="C72" s="185">
        <f>基金残高に係る経年分析!G55</f>
        <v>275</v>
      </c>
      <c r="D72" s="185">
        <f>基金残高に係る経年分析!H55</f>
        <v>349</v>
      </c>
    </row>
    <row r="73" spans="1:16" x14ac:dyDescent="0.15">
      <c r="A73" s="184" t="s">
        <v>78</v>
      </c>
      <c r="B73" s="185">
        <f>基金残高に係る経年分析!F56</f>
        <v>327</v>
      </c>
      <c r="C73" s="185">
        <f>基金残高に係る経年分析!G56</f>
        <v>327</v>
      </c>
      <c r="D73" s="185">
        <f>基金残高に係る経年分析!H56</f>
        <v>327</v>
      </c>
    </row>
    <row r="74" spans="1:16" x14ac:dyDescent="0.15">
      <c r="A74" s="184" t="s">
        <v>79</v>
      </c>
      <c r="B74" s="185">
        <f>基金残高に係る経年分析!F57</f>
        <v>1368</v>
      </c>
      <c r="C74" s="185">
        <f>基金残高に係る経年分析!G57</f>
        <v>1367</v>
      </c>
      <c r="D74" s="185">
        <f>基金残高に係る経年分析!H57</f>
        <v>1633</v>
      </c>
    </row>
  </sheetData>
  <sheetProtection algorithmName="SHA-512" hashValue="fl0hniQv0XTXyTOinI7zi60QdzZd48KyTVxlcEP3V4hQxZIXUmRbIKxPfY4icJhokhjjRJ2Kn/pEYlQL8+g2HA==" saltValue="HJACDnGZaK5o/a4TMMJ2d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213</v>
      </c>
      <c r="DI1" s="622"/>
      <c r="DJ1" s="622"/>
      <c r="DK1" s="622"/>
      <c r="DL1" s="622"/>
      <c r="DM1" s="622"/>
      <c r="DN1" s="623"/>
      <c r="DO1" s="226"/>
      <c r="DP1" s="621" t="s">
        <v>214</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216</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217</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218</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219</v>
      </c>
      <c r="S4" s="625"/>
      <c r="T4" s="625"/>
      <c r="U4" s="625"/>
      <c r="V4" s="625"/>
      <c r="W4" s="625"/>
      <c r="X4" s="625"/>
      <c r="Y4" s="626"/>
      <c r="Z4" s="624" t="s">
        <v>220</v>
      </c>
      <c r="AA4" s="625"/>
      <c r="AB4" s="625"/>
      <c r="AC4" s="626"/>
      <c r="AD4" s="624" t="s">
        <v>221</v>
      </c>
      <c r="AE4" s="625"/>
      <c r="AF4" s="625"/>
      <c r="AG4" s="625"/>
      <c r="AH4" s="625"/>
      <c r="AI4" s="625"/>
      <c r="AJ4" s="625"/>
      <c r="AK4" s="626"/>
      <c r="AL4" s="624" t="s">
        <v>220</v>
      </c>
      <c r="AM4" s="625"/>
      <c r="AN4" s="625"/>
      <c r="AO4" s="626"/>
      <c r="AP4" s="630" t="s">
        <v>222</v>
      </c>
      <c r="AQ4" s="630"/>
      <c r="AR4" s="630"/>
      <c r="AS4" s="630"/>
      <c r="AT4" s="630"/>
      <c r="AU4" s="630"/>
      <c r="AV4" s="630"/>
      <c r="AW4" s="630"/>
      <c r="AX4" s="630"/>
      <c r="AY4" s="630"/>
      <c r="AZ4" s="630"/>
      <c r="BA4" s="630"/>
      <c r="BB4" s="630"/>
      <c r="BC4" s="630"/>
      <c r="BD4" s="630"/>
      <c r="BE4" s="630"/>
      <c r="BF4" s="630"/>
      <c r="BG4" s="630" t="s">
        <v>223</v>
      </c>
      <c r="BH4" s="630"/>
      <c r="BI4" s="630"/>
      <c r="BJ4" s="630"/>
      <c r="BK4" s="630"/>
      <c r="BL4" s="630"/>
      <c r="BM4" s="630"/>
      <c r="BN4" s="630"/>
      <c r="BO4" s="630" t="s">
        <v>220</v>
      </c>
      <c r="BP4" s="630"/>
      <c r="BQ4" s="630"/>
      <c r="BR4" s="630"/>
      <c r="BS4" s="630" t="s">
        <v>224</v>
      </c>
      <c r="BT4" s="630"/>
      <c r="BU4" s="630"/>
      <c r="BV4" s="630"/>
      <c r="BW4" s="630"/>
      <c r="BX4" s="630"/>
      <c r="BY4" s="630"/>
      <c r="BZ4" s="630"/>
      <c r="CA4" s="630"/>
      <c r="CB4" s="630"/>
      <c r="CD4" s="627" t="s">
        <v>225</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226</v>
      </c>
      <c r="C5" s="632"/>
      <c r="D5" s="632"/>
      <c r="E5" s="632"/>
      <c r="F5" s="632"/>
      <c r="G5" s="632"/>
      <c r="H5" s="632"/>
      <c r="I5" s="632"/>
      <c r="J5" s="632"/>
      <c r="K5" s="632"/>
      <c r="L5" s="632"/>
      <c r="M5" s="632"/>
      <c r="N5" s="632"/>
      <c r="O5" s="632"/>
      <c r="P5" s="632"/>
      <c r="Q5" s="633"/>
      <c r="R5" s="634">
        <v>824046</v>
      </c>
      <c r="S5" s="635"/>
      <c r="T5" s="635"/>
      <c r="U5" s="635"/>
      <c r="V5" s="635"/>
      <c r="W5" s="635"/>
      <c r="X5" s="635"/>
      <c r="Y5" s="636"/>
      <c r="Z5" s="637">
        <v>8.1</v>
      </c>
      <c r="AA5" s="637"/>
      <c r="AB5" s="637"/>
      <c r="AC5" s="637"/>
      <c r="AD5" s="638">
        <v>824046</v>
      </c>
      <c r="AE5" s="638"/>
      <c r="AF5" s="638"/>
      <c r="AG5" s="638"/>
      <c r="AH5" s="638"/>
      <c r="AI5" s="638"/>
      <c r="AJ5" s="638"/>
      <c r="AK5" s="638"/>
      <c r="AL5" s="639">
        <v>20.2</v>
      </c>
      <c r="AM5" s="640"/>
      <c r="AN5" s="640"/>
      <c r="AO5" s="641"/>
      <c r="AP5" s="631" t="s">
        <v>227</v>
      </c>
      <c r="AQ5" s="632"/>
      <c r="AR5" s="632"/>
      <c r="AS5" s="632"/>
      <c r="AT5" s="632"/>
      <c r="AU5" s="632"/>
      <c r="AV5" s="632"/>
      <c r="AW5" s="632"/>
      <c r="AX5" s="632"/>
      <c r="AY5" s="632"/>
      <c r="AZ5" s="632"/>
      <c r="BA5" s="632"/>
      <c r="BB5" s="632"/>
      <c r="BC5" s="632"/>
      <c r="BD5" s="632"/>
      <c r="BE5" s="632"/>
      <c r="BF5" s="633"/>
      <c r="BG5" s="645">
        <v>824046</v>
      </c>
      <c r="BH5" s="646"/>
      <c r="BI5" s="646"/>
      <c r="BJ5" s="646"/>
      <c r="BK5" s="646"/>
      <c r="BL5" s="646"/>
      <c r="BM5" s="646"/>
      <c r="BN5" s="647"/>
      <c r="BO5" s="648">
        <v>100</v>
      </c>
      <c r="BP5" s="648"/>
      <c r="BQ5" s="648"/>
      <c r="BR5" s="648"/>
      <c r="BS5" s="649">
        <v>9448</v>
      </c>
      <c r="BT5" s="649"/>
      <c r="BU5" s="649"/>
      <c r="BV5" s="649"/>
      <c r="BW5" s="649"/>
      <c r="BX5" s="649"/>
      <c r="BY5" s="649"/>
      <c r="BZ5" s="649"/>
      <c r="CA5" s="649"/>
      <c r="CB5" s="653"/>
      <c r="CD5" s="627" t="s">
        <v>222</v>
      </c>
      <c r="CE5" s="628"/>
      <c r="CF5" s="628"/>
      <c r="CG5" s="628"/>
      <c r="CH5" s="628"/>
      <c r="CI5" s="628"/>
      <c r="CJ5" s="628"/>
      <c r="CK5" s="628"/>
      <c r="CL5" s="628"/>
      <c r="CM5" s="628"/>
      <c r="CN5" s="628"/>
      <c r="CO5" s="628"/>
      <c r="CP5" s="628"/>
      <c r="CQ5" s="629"/>
      <c r="CR5" s="627" t="s">
        <v>228</v>
      </c>
      <c r="CS5" s="628"/>
      <c r="CT5" s="628"/>
      <c r="CU5" s="628"/>
      <c r="CV5" s="628"/>
      <c r="CW5" s="628"/>
      <c r="CX5" s="628"/>
      <c r="CY5" s="629"/>
      <c r="CZ5" s="627" t="s">
        <v>220</v>
      </c>
      <c r="DA5" s="628"/>
      <c r="DB5" s="628"/>
      <c r="DC5" s="629"/>
      <c r="DD5" s="627" t="s">
        <v>229</v>
      </c>
      <c r="DE5" s="628"/>
      <c r="DF5" s="628"/>
      <c r="DG5" s="628"/>
      <c r="DH5" s="628"/>
      <c r="DI5" s="628"/>
      <c r="DJ5" s="628"/>
      <c r="DK5" s="628"/>
      <c r="DL5" s="628"/>
      <c r="DM5" s="628"/>
      <c r="DN5" s="628"/>
      <c r="DO5" s="628"/>
      <c r="DP5" s="629"/>
      <c r="DQ5" s="627" t="s">
        <v>230</v>
      </c>
      <c r="DR5" s="628"/>
      <c r="DS5" s="628"/>
      <c r="DT5" s="628"/>
      <c r="DU5" s="628"/>
      <c r="DV5" s="628"/>
      <c r="DW5" s="628"/>
      <c r="DX5" s="628"/>
      <c r="DY5" s="628"/>
      <c r="DZ5" s="628"/>
      <c r="EA5" s="628"/>
      <c r="EB5" s="628"/>
      <c r="EC5" s="629"/>
    </row>
    <row r="6" spans="2:143" ht="11.25" customHeight="1" x14ac:dyDescent="0.15">
      <c r="B6" s="642" t="s">
        <v>231</v>
      </c>
      <c r="C6" s="643"/>
      <c r="D6" s="643"/>
      <c r="E6" s="643"/>
      <c r="F6" s="643"/>
      <c r="G6" s="643"/>
      <c r="H6" s="643"/>
      <c r="I6" s="643"/>
      <c r="J6" s="643"/>
      <c r="K6" s="643"/>
      <c r="L6" s="643"/>
      <c r="M6" s="643"/>
      <c r="N6" s="643"/>
      <c r="O6" s="643"/>
      <c r="P6" s="643"/>
      <c r="Q6" s="644"/>
      <c r="R6" s="645">
        <v>119959</v>
      </c>
      <c r="S6" s="646"/>
      <c r="T6" s="646"/>
      <c r="U6" s="646"/>
      <c r="V6" s="646"/>
      <c r="W6" s="646"/>
      <c r="X6" s="646"/>
      <c r="Y6" s="647"/>
      <c r="Z6" s="648">
        <v>1.2</v>
      </c>
      <c r="AA6" s="648"/>
      <c r="AB6" s="648"/>
      <c r="AC6" s="648"/>
      <c r="AD6" s="649">
        <v>119959</v>
      </c>
      <c r="AE6" s="649"/>
      <c r="AF6" s="649"/>
      <c r="AG6" s="649"/>
      <c r="AH6" s="649"/>
      <c r="AI6" s="649"/>
      <c r="AJ6" s="649"/>
      <c r="AK6" s="649"/>
      <c r="AL6" s="650">
        <v>2.9</v>
      </c>
      <c r="AM6" s="651"/>
      <c r="AN6" s="651"/>
      <c r="AO6" s="652"/>
      <c r="AP6" s="642" t="s">
        <v>232</v>
      </c>
      <c r="AQ6" s="643"/>
      <c r="AR6" s="643"/>
      <c r="AS6" s="643"/>
      <c r="AT6" s="643"/>
      <c r="AU6" s="643"/>
      <c r="AV6" s="643"/>
      <c r="AW6" s="643"/>
      <c r="AX6" s="643"/>
      <c r="AY6" s="643"/>
      <c r="AZ6" s="643"/>
      <c r="BA6" s="643"/>
      <c r="BB6" s="643"/>
      <c r="BC6" s="643"/>
      <c r="BD6" s="643"/>
      <c r="BE6" s="643"/>
      <c r="BF6" s="644"/>
      <c r="BG6" s="645">
        <v>824046</v>
      </c>
      <c r="BH6" s="646"/>
      <c r="BI6" s="646"/>
      <c r="BJ6" s="646"/>
      <c r="BK6" s="646"/>
      <c r="BL6" s="646"/>
      <c r="BM6" s="646"/>
      <c r="BN6" s="647"/>
      <c r="BO6" s="648">
        <v>100</v>
      </c>
      <c r="BP6" s="648"/>
      <c r="BQ6" s="648"/>
      <c r="BR6" s="648"/>
      <c r="BS6" s="649">
        <v>9448</v>
      </c>
      <c r="BT6" s="649"/>
      <c r="BU6" s="649"/>
      <c r="BV6" s="649"/>
      <c r="BW6" s="649"/>
      <c r="BX6" s="649"/>
      <c r="BY6" s="649"/>
      <c r="BZ6" s="649"/>
      <c r="CA6" s="649"/>
      <c r="CB6" s="653"/>
      <c r="CD6" s="656" t="s">
        <v>233</v>
      </c>
      <c r="CE6" s="657"/>
      <c r="CF6" s="657"/>
      <c r="CG6" s="657"/>
      <c r="CH6" s="657"/>
      <c r="CI6" s="657"/>
      <c r="CJ6" s="657"/>
      <c r="CK6" s="657"/>
      <c r="CL6" s="657"/>
      <c r="CM6" s="657"/>
      <c r="CN6" s="657"/>
      <c r="CO6" s="657"/>
      <c r="CP6" s="657"/>
      <c r="CQ6" s="658"/>
      <c r="CR6" s="645">
        <v>69899</v>
      </c>
      <c r="CS6" s="646"/>
      <c r="CT6" s="646"/>
      <c r="CU6" s="646"/>
      <c r="CV6" s="646"/>
      <c r="CW6" s="646"/>
      <c r="CX6" s="646"/>
      <c r="CY6" s="647"/>
      <c r="CZ6" s="639">
        <v>0.7</v>
      </c>
      <c r="DA6" s="640"/>
      <c r="DB6" s="640"/>
      <c r="DC6" s="659"/>
      <c r="DD6" s="654" t="s">
        <v>234</v>
      </c>
      <c r="DE6" s="646"/>
      <c r="DF6" s="646"/>
      <c r="DG6" s="646"/>
      <c r="DH6" s="646"/>
      <c r="DI6" s="646"/>
      <c r="DJ6" s="646"/>
      <c r="DK6" s="646"/>
      <c r="DL6" s="646"/>
      <c r="DM6" s="646"/>
      <c r="DN6" s="646"/>
      <c r="DO6" s="646"/>
      <c r="DP6" s="647"/>
      <c r="DQ6" s="654">
        <v>69899</v>
      </c>
      <c r="DR6" s="646"/>
      <c r="DS6" s="646"/>
      <c r="DT6" s="646"/>
      <c r="DU6" s="646"/>
      <c r="DV6" s="646"/>
      <c r="DW6" s="646"/>
      <c r="DX6" s="646"/>
      <c r="DY6" s="646"/>
      <c r="DZ6" s="646"/>
      <c r="EA6" s="646"/>
      <c r="EB6" s="646"/>
      <c r="EC6" s="655"/>
    </row>
    <row r="7" spans="2:143" ht="11.25" customHeight="1" x14ac:dyDescent="0.15">
      <c r="B7" s="642" t="s">
        <v>235</v>
      </c>
      <c r="C7" s="643"/>
      <c r="D7" s="643"/>
      <c r="E7" s="643"/>
      <c r="F7" s="643"/>
      <c r="G7" s="643"/>
      <c r="H7" s="643"/>
      <c r="I7" s="643"/>
      <c r="J7" s="643"/>
      <c r="K7" s="643"/>
      <c r="L7" s="643"/>
      <c r="M7" s="643"/>
      <c r="N7" s="643"/>
      <c r="O7" s="643"/>
      <c r="P7" s="643"/>
      <c r="Q7" s="644"/>
      <c r="R7" s="645">
        <v>592</v>
      </c>
      <c r="S7" s="646"/>
      <c r="T7" s="646"/>
      <c r="U7" s="646"/>
      <c r="V7" s="646"/>
      <c r="W7" s="646"/>
      <c r="X7" s="646"/>
      <c r="Y7" s="647"/>
      <c r="Z7" s="648">
        <v>0</v>
      </c>
      <c r="AA7" s="648"/>
      <c r="AB7" s="648"/>
      <c r="AC7" s="648"/>
      <c r="AD7" s="649">
        <v>592</v>
      </c>
      <c r="AE7" s="649"/>
      <c r="AF7" s="649"/>
      <c r="AG7" s="649"/>
      <c r="AH7" s="649"/>
      <c r="AI7" s="649"/>
      <c r="AJ7" s="649"/>
      <c r="AK7" s="649"/>
      <c r="AL7" s="650">
        <v>0</v>
      </c>
      <c r="AM7" s="651"/>
      <c r="AN7" s="651"/>
      <c r="AO7" s="652"/>
      <c r="AP7" s="642" t="s">
        <v>236</v>
      </c>
      <c r="AQ7" s="643"/>
      <c r="AR7" s="643"/>
      <c r="AS7" s="643"/>
      <c r="AT7" s="643"/>
      <c r="AU7" s="643"/>
      <c r="AV7" s="643"/>
      <c r="AW7" s="643"/>
      <c r="AX7" s="643"/>
      <c r="AY7" s="643"/>
      <c r="AZ7" s="643"/>
      <c r="BA7" s="643"/>
      <c r="BB7" s="643"/>
      <c r="BC7" s="643"/>
      <c r="BD7" s="643"/>
      <c r="BE7" s="643"/>
      <c r="BF7" s="644"/>
      <c r="BG7" s="645">
        <v>384050</v>
      </c>
      <c r="BH7" s="646"/>
      <c r="BI7" s="646"/>
      <c r="BJ7" s="646"/>
      <c r="BK7" s="646"/>
      <c r="BL7" s="646"/>
      <c r="BM7" s="646"/>
      <c r="BN7" s="647"/>
      <c r="BO7" s="648">
        <v>46.6</v>
      </c>
      <c r="BP7" s="648"/>
      <c r="BQ7" s="648"/>
      <c r="BR7" s="648"/>
      <c r="BS7" s="649">
        <v>9448</v>
      </c>
      <c r="BT7" s="649"/>
      <c r="BU7" s="649"/>
      <c r="BV7" s="649"/>
      <c r="BW7" s="649"/>
      <c r="BX7" s="649"/>
      <c r="BY7" s="649"/>
      <c r="BZ7" s="649"/>
      <c r="CA7" s="649"/>
      <c r="CB7" s="653"/>
      <c r="CD7" s="660" t="s">
        <v>237</v>
      </c>
      <c r="CE7" s="661"/>
      <c r="CF7" s="661"/>
      <c r="CG7" s="661"/>
      <c r="CH7" s="661"/>
      <c r="CI7" s="661"/>
      <c r="CJ7" s="661"/>
      <c r="CK7" s="661"/>
      <c r="CL7" s="661"/>
      <c r="CM7" s="661"/>
      <c r="CN7" s="661"/>
      <c r="CO7" s="661"/>
      <c r="CP7" s="661"/>
      <c r="CQ7" s="662"/>
      <c r="CR7" s="645">
        <v>2429211</v>
      </c>
      <c r="CS7" s="646"/>
      <c r="CT7" s="646"/>
      <c r="CU7" s="646"/>
      <c r="CV7" s="646"/>
      <c r="CW7" s="646"/>
      <c r="CX7" s="646"/>
      <c r="CY7" s="647"/>
      <c r="CZ7" s="648">
        <v>24.3</v>
      </c>
      <c r="DA7" s="648"/>
      <c r="DB7" s="648"/>
      <c r="DC7" s="648"/>
      <c r="DD7" s="654">
        <v>1057381</v>
      </c>
      <c r="DE7" s="646"/>
      <c r="DF7" s="646"/>
      <c r="DG7" s="646"/>
      <c r="DH7" s="646"/>
      <c r="DI7" s="646"/>
      <c r="DJ7" s="646"/>
      <c r="DK7" s="646"/>
      <c r="DL7" s="646"/>
      <c r="DM7" s="646"/>
      <c r="DN7" s="646"/>
      <c r="DO7" s="646"/>
      <c r="DP7" s="647"/>
      <c r="DQ7" s="654">
        <v>1069104</v>
      </c>
      <c r="DR7" s="646"/>
      <c r="DS7" s="646"/>
      <c r="DT7" s="646"/>
      <c r="DU7" s="646"/>
      <c r="DV7" s="646"/>
      <c r="DW7" s="646"/>
      <c r="DX7" s="646"/>
      <c r="DY7" s="646"/>
      <c r="DZ7" s="646"/>
      <c r="EA7" s="646"/>
      <c r="EB7" s="646"/>
      <c r="EC7" s="655"/>
    </row>
    <row r="8" spans="2:143" ht="11.25" customHeight="1" x14ac:dyDescent="0.15">
      <c r="B8" s="642" t="s">
        <v>238</v>
      </c>
      <c r="C8" s="643"/>
      <c r="D8" s="643"/>
      <c r="E8" s="643"/>
      <c r="F8" s="643"/>
      <c r="G8" s="643"/>
      <c r="H8" s="643"/>
      <c r="I8" s="643"/>
      <c r="J8" s="643"/>
      <c r="K8" s="643"/>
      <c r="L8" s="643"/>
      <c r="M8" s="643"/>
      <c r="N8" s="643"/>
      <c r="O8" s="643"/>
      <c r="P8" s="643"/>
      <c r="Q8" s="644"/>
      <c r="R8" s="645">
        <v>1941</v>
      </c>
      <c r="S8" s="646"/>
      <c r="T8" s="646"/>
      <c r="U8" s="646"/>
      <c r="V8" s="646"/>
      <c r="W8" s="646"/>
      <c r="X8" s="646"/>
      <c r="Y8" s="647"/>
      <c r="Z8" s="648">
        <v>0</v>
      </c>
      <c r="AA8" s="648"/>
      <c r="AB8" s="648"/>
      <c r="AC8" s="648"/>
      <c r="AD8" s="649">
        <v>1941</v>
      </c>
      <c r="AE8" s="649"/>
      <c r="AF8" s="649"/>
      <c r="AG8" s="649"/>
      <c r="AH8" s="649"/>
      <c r="AI8" s="649"/>
      <c r="AJ8" s="649"/>
      <c r="AK8" s="649"/>
      <c r="AL8" s="650">
        <v>0</v>
      </c>
      <c r="AM8" s="651"/>
      <c r="AN8" s="651"/>
      <c r="AO8" s="652"/>
      <c r="AP8" s="642" t="s">
        <v>239</v>
      </c>
      <c r="AQ8" s="643"/>
      <c r="AR8" s="643"/>
      <c r="AS8" s="643"/>
      <c r="AT8" s="643"/>
      <c r="AU8" s="643"/>
      <c r="AV8" s="643"/>
      <c r="AW8" s="643"/>
      <c r="AX8" s="643"/>
      <c r="AY8" s="643"/>
      <c r="AZ8" s="643"/>
      <c r="BA8" s="643"/>
      <c r="BB8" s="643"/>
      <c r="BC8" s="643"/>
      <c r="BD8" s="643"/>
      <c r="BE8" s="643"/>
      <c r="BF8" s="644"/>
      <c r="BG8" s="645">
        <v>10656</v>
      </c>
      <c r="BH8" s="646"/>
      <c r="BI8" s="646"/>
      <c r="BJ8" s="646"/>
      <c r="BK8" s="646"/>
      <c r="BL8" s="646"/>
      <c r="BM8" s="646"/>
      <c r="BN8" s="647"/>
      <c r="BO8" s="648">
        <v>1.3</v>
      </c>
      <c r="BP8" s="648"/>
      <c r="BQ8" s="648"/>
      <c r="BR8" s="648"/>
      <c r="BS8" s="654" t="s">
        <v>234</v>
      </c>
      <c r="BT8" s="646"/>
      <c r="BU8" s="646"/>
      <c r="BV8" s="646"/>
      <c r="BW8" s="646"/>
      <c r="BX8" s="646"/>
      <c r="BY8" s="646"/>
      <c r="BZ8" s="646"/>
      <c r="CA8" s="646"/>
      <c r="CB8" s="655"/>
      <c r="CD8" s="660" t="s">
        <v>240</v>
      </c>
      <c r="CE8" s="661"/>
      <c r="CF8" s="661"/>
      <c r="CG8" s="661"/>
      <c r="CH8" s="661"/>
      <c r="CI8" s="661"/>
      <c r="CJ8" s="661"/>
      <c r="CK8" s="661"/>
      <c r="CL8" s="661"/>
      <c r="CM8" s="661"/>
      <c r="CN8" s="661"/>
      <c r="CO8" s="661"/>
      <c r="CP8" s="661"/>
      <c r="CQ8" s="662"/>
      <c r="CR8" s="645">
        <v>1057853</v>
      </c>
      <c r="CS8" s="646"/>
      <c r="CT8" s="646"/>
      <c r="CU8" s="646"/>
      <c r="CV8" s="646"/>
      <c r="CW8" s="646"/>
      <c r="CX8" s="646"/>
      <c r="CY8" s="647"/>
      <c r="CZ8" s="648">
        <v>10.6</v>
      </c>
      <c r="DA8" s="648"/>
      <c r="DB8" s="648"/>
      <c r="DC8" s="648"/>
      <c r="DD8" s="654">
        <v>98764</v>
      </c>
      <c r="DE8" s="646"/>
      <c r="DF8" s="646"/>
      <c r="DG8" s="646"/>
      <c r="DH8" s="646"/>
      <c r="DI8" s="646"/>
      <c r="DJ8" s="646"/>
      <c r="DK8" s="646"/>
      <c r="DL8" s="646"/>
      <c r="DM8" s="646"/>
      <c r="DN8" s="646"/>
      <c r="DO8" s="646"/>
      <c r="DP8" s="647"/>
      <c r="DQ8" s="654">
        <v>597970</v>
      </c>
      <c r="DR8" s="646"/>
      <c r="DS8" s="646"/>
      <c r="DT8" s="646"/>
      <c r="DU8" s="646"/>
      <c r="DV8" s="646"/>
      <c r="DW8" s="646"/>
      <c r="DX8" s="646"/>
      <c r="DY8" s="646"/>
      <c r="DZ8" s="646"/>
      <c r="EA8" s="646"/>
      <c r="EB8" s="646"/>
      <c r="EC8" s="655"/>
    </row>
    <row r="9" spans="2:143" ht="11.25" customHeight="1" x14ac:dyDescent="0.15">
      <c r="B9" s="642" t="s">
        <v>241</v>
      </c>
      <c r="C9" s="643"/>
      <c r="D9" s="643"/>
      <c r="E9" s="643"/>
      <c r="F9" s="643"/>
      <c r="G9" s="643"/>
      <c r="H9" s="643"/>
      <c r="I9" s="643"/>
      <c r="J9" s="643"/>
      <c r="K9" s="643"/>
      <c r="L9" s="643"/>
      <c r="M9" s="643"/>
      <c r="N9" s="643"/>
      <c r="O9" s="643"/>
      <c r="P9" s="643"/>
      <c r="Q9" s="644"/>
      <c r="R9" s="645">
        <v>1269</v>
      </c>
      <c r="S9" s="646"/>
      <c r="T9" s="646"/>
      <c r="U9" s="646"/>
      <c r="V9" s="646"/>
      <c r="W9" s="646"/>
      <c r="X9" s="646"/>
      <c r="Y9" s="647"/>
      <c r="Z9" s="648">
        <v>0</v>
      </c>
      <c r="AA9" s="648"/>
      <c r="AB9" s="648"/>
      <c r="AC9" s="648"/>
      <c r="AD9" s="649">
        <v>1269</v>
      </c>
      <c r="AE9" s="649"/>
      <c r="AF9" s="649"/>
      <c r="AG9" s="649"/>
      <c r="AH9" s="649"/>
      <c r="AI9" s="649"/>
      <c r="AJ9" s="649"/>
      <c r="AK9" s="649"/>
      <c r="AL9" s="650">
        <v>0</v>
      </c>
      <c r="AM9" s="651"/>
      <c r="AN9" s="651"/>
      <c r="AO9" s="652"/>
      <c r="AP9" s="642" t="s">
        <v>242</v>
      </c>
      <c r="AQ9" s="643"/>
      <c r="AR9" s="643"/>
      <c r="AS9" s="643"/>
      <c r="AT9" s="643"/>
      <c r="AU9" s="643"/>
      <c r="AV9" s="643"/>
      <c r="AW9" s="643"/>
      <c r="AX9" s="643"/>
      <c r="AY9" s="643"/>
      <c r="AZ9" s="643"/>
      <c r="BA9" s="643"/>
      <c r="BB9" s="643"/>
      <c r="BC9" s="643"/>
      <c r="BD9" s="643"/>
      <c r="BE9" s="643"/>
      <c r="BF9" s="644"/>
      <c r="BG9" s="645">
        <v>323831</v>
      </c>
      <c r="BH9" s="646"/>
      <c r="BI9" s="646"/>
      <c r="BJ9" s="646"/>
      <c r="BK9" s="646"/>
      <c r="BL9" s="646"/>
      <c r="BM9" s="646"/>
      <c r="BN9" s="647"/>
      <c r="BO9" s="648">
        <v>39.299999999999997</v>
      </c>
      <c r="BP9" s="648"/>
      <c r="BQ9" s="648"/>
      <c r="BR9" s="648"/>
      <c r="BS9" s="654" t="s">
        <v>243</v>
      </c>
      <c r="BT9" s="646"/>
      <c r="BU9" s="646"/>
      <c r="BV9" s="646"/>
      <c r="BW9" s="646"/>
      <c r="BX9" s="646"/>
      <c r="BY9" s="646"/>
      <c r="BZ9" s="646"/>
      <c r="CA9" s="646"/>
      <c r="CB9" s="655"/>
      <c r="CD9" s="660" t="s">
        <v>244</v>
      </c>
      <c r="CE9" s="661"/>
      <c r="CF9" s="661"/>
      <c r="CG9" s="661"/>
      <c r="CH9" s="661"/>
      <c r="CI9" s="661"/>
      <c r="CJ9" s="661"/>
      <c r="CK9" s="661"/>
      <c r="CL9" s="661"/>
      <c r="CM9" s="661"/>
      <c r="CN9" s="661"/>
      <c r="CO9" s="661"/>
      <c r="CP9" s="661"/>
      <c r="CQ9" s="662"/>
      <c r="CR9" s="645">
        <v>785849</v>
      </c>
      <c r="CS9" s="646"/>
      <c r="CT9" s="646"/>
      <c r="CU9" s="646"/>
      <c r="CV9" s="646"/>
      <c r="CW9" s="646"/>
      <c r="CX9" s="646"/>
      <c r="CY9" s="647"/>
      <c r="CZ9" s="648">
        <v>7.9</v>
      </c>
      <c r="DA9" s="648"/>
      <c r="DB9" s="648"/>
      <c r="DC9" s="648"/>
      <c r="DD9" s="654">
        <v>64718</v>
      </c>
      <c r="DE9" s="646"/>
      <c r="DF9" s="646"/>
      <c r="DG9" s="646"/>
      <c r="DH9" s="646"/>
      <c r="DI9" s="646"/>
      <c r="DJ9" s="646"/>
      <c r="DK9" s="646"/>
      <c r="DL9" s="646"/>
      <c r="DM9" s="646"/>
      <c r="DN9" s="646"/>
      <c r="DO9" s="646"/>
      <c r="DP9" s="647"/>
      <c r="DQ9" s="654">
        <v>472528</v>
      </c>
      <c r="DR9" s="646"/>
      <c r="DS9" s="646"/>
      <c r="DT9" s="646"/>
      <c r="DU9" s="646"/>
      <c r="DV9" s="646"/>
      <c r="DW9" s="646"/>
      <c r="DX9" s="646"/>
      <c r="DY9" s="646"/>
      <c r="DZ9" s="646"/>
      <c r="EA9" s="646"/>
      <c r="EB9" s="646"/>
      <c r="EC9" s="655"/>
    </row>
    <row r="10" spans="2:143" ht="11.25" customHeight="1" x14ac:dyDescent="0.15">
      <c r="B10" s="642" t="s">
        <v>245</v>
      </c>
      <c r="C10" s="643"/>
      <c r="D10" s="643"/>
      <c r="E10" s="643"/>
      <c r="F10" s="643"/>
      <c r="G10" s="643"/>
      <c r="H10" s="643"/>
      <c r="I10" s="643"/>
      <c r="J10" s="643"/>
      <c r="K10" s="643"/>
      <c r="L10" s="643"/>
      <c r="M10" s="643"/>
      <c r="N10" s="643"/>
      <c r="O10" s="643"/>
      <c r="P10" s="643"/>
      <c r="Q10" s="644"/>
      <c r="R10" s="645" t="s">
        <v>243</v>
      </c>
      <c r="S10" s="646"/>
      <c r="T10" s="646"/>
      <c r="U10" s="646"/>
      <c r="V10" s="646"/>
      <c r="W10" s="646"/>
      <c r="X10" s="646"/>
      <c r="Y10" s="647"/>
      <c r="Z10" s="648" t="s">
        <v>127</v>
      </c>
      <c r="AA10" s="648"/>
      <c r="AB10" s="648"/>
      <c r="AC10" s="648"/>
      <c r="AD10" s="649" t="s">
        <v>243</v>
      </c>
      <c r="AE10" s="649"/>
      <c r="AF10" s="649"/>
      <c r="AG10" s="649"/>
      <c r="AH10" s="649"/>
      <c r="AI10" s="649"/>
      <c r="AJ10" s="649"/>
      <c r="AK10" s="649"/>
      <c r="AL10" s="650" t="s">
        <v>243</v>
      </c>
      <c r="AM10" s="651"/>
      <c r="AN10" s="651"/>
      <c r="AO10" s="652"/>
      <c r="AP10" s="642" t="s">
        <v>246</v>
      </c>
      <c r="AQ10" s="643"/>
      <c r="AR10" s="643"/>
      <c r="AS10" s="643"/>
      <c r="AT10" s="643"/>
      <c r="AU10" s="643"/>
      <c r="AV10" s="643"/>
      <c r="AW10" s="643"/>
      <c r="AX10" s="643"/>
      <c r="AY10" s="643"/>
      <c r="AZ10" s="643"/>
      <c r="BA10" s="643"/>
      <c r="BB10" s="643"/>
      <c r="BC10" s="643"/>
      <c r="BD10" s="643"/>
      <c r="BE10" s="643"/>
      <c r="BF10" s="644"/>
      <c r="BG10" s="645">
        <v>18611</v>
      </c>
      <c r="BH10" s="646"/>
      <c r="BI10" s="646"/>
      <c r="BJ10" s="646"/>
      <c r="BK10" s="646"/>
      <c r="BL10" s="646"/>
      <c r="BM10" s="646"/>
      <c r="BN10" s="647"/>
      <c r="BO10" s="648">
        <v>2.2999999999999998</v>
      </c>
      <c r="BP10" s="648"/>
      <c r="BQ10" s="648"/>
      <c r="BR10" s="648"/>
      <c r="BS10" s="654">
        <v>3313</v>
      </c>
      <c r="BT10" s="646"/>
      <c r="BU10" s="646"/>
      <c r="BV10" s="646"/>
      <c r="BW10" s="646"/>
      <c r="BX10" s="646"/>
      <c r="BY10" s="646"/>
      <c r="BZ10" s="646"/>
      <c r="CA10" s="646"/>
      <c r="CB10" s="655"/>
      <c r="CD10" s="660" t="s">
        <v>247</v>
      </c>
      <c r="CE10" s="661"/>
      <c r="CF10" s="661"/>
      <c r="CG10" s="661"/>
      <c r="CH10" s="661"/>
      <c r="CI10" s="661"/>
      <c r="CJ10" s="661"/>
      <c r="CK10" s="661"/>
      <c r="CL10" s="661"/>
      <c r="CM10" s="661"/>
      <c r="CN10" s="661"/>
      <c r="CO10" s="661"/>
      <c r="CP10" s="661"/>
      <c r="CQ10" s="662"/>
      <c r="CR10" s="645" t="s">
        <v>127</v>
      </c>
      <c r="CS10" s="646"/>
      <c r="CT10" s="646"/>
      <c r="CU10" s="646"/>
      <c r="CV10" s="646"/>
      <c r="CW10" s="646"/>
      <c r="CX10" s="646"/>
      <c r="CY10" s="647"/>
      <c r="CZ10" s="648" t="s">
        <v>127</v>
      </c>
      <c r="DA10" s="648"/>
      <c r="DB10" s="648"/>
      <c r="DC10" s="648"/>
      <c r="DD10" s="654" t="s">
        <v>243</v>
      </c>
      <c r="DE10" s="646"/>
      <c r="DF10" s="646"/>
      <c r="DG10" s="646"/>
      <c r="DH10" s="646"/>
      <c r="DI10" s="646"/>
      <c r="DJ10" s="646"/>
      <c r="DK10" s="646"/>
      <c r="DL10" s="646"/>
      <c r="DM10" s="646"/>
      <c r="DN10" s="646"/>
      <c r="DO10" s="646"/>
      <c r="DP10" s="647"/>
      <c r="DQ10" s="654" t="s">
        <v>234</v>
      </c>
      <c r="DR10" s="646"/>
      <c r="DS10" s="646"/>
      <c r="DT10" s="646"/>
      <c r="DU10" s="646"/>
      <c r="DV10" s="646"/>
      <c r="DW10" s="646"/>
      <c r="DX10" s="646"/>
      <c r="DY10" s="646"/>
      <c r="DZ10" s="646"/>
      <c r="EA10" s="646"/>
      <c r="EB10" s="646"/>
      <c r="EC10" s="655"/>
    </row>
    <row r="11" spans="2:143" ht="11.25" customHeight="1" x14ac:dyDescent="0.15">
      <c r="B11" s="642" t="s">
        <v>248</v>
      </c>
      <c r="C11" s="643"/>
      <c r="D11" s="643"/>
      <c r="E11" s="643"/>
      <c r="F11" s="643"/>
      <c r="G11" s="643"/>
      <c r="H11" s="643"/>
      <c r="I11" s="643"/>
      <c r="J11" s="643"/>
      <c r="K11" s="643"/>
      <c r="L11" s="643"/>
      <c r="M11" s="643"/>
      <c r="N11" s="643"/>
      <c r="O11" s="643"/>
      <c r="P11" s="643"/>
      <c r="Q11" s="644"/>
      <c r="R11" s="645">
        <v>112320</v>
      </c>
      <c r="S11" s="646"/>
      <c r="T11" s="646"/>
      <c r="U11" s="646"/>
      <c r="V11" s="646"/>
      <c r="W11" s="646"/>
      <c r="X11" s="646"/>
      <c r="Y11" s="647"/>
      <c r="Z11" s="650">
        <v>1.1000000000000001</v>
      </c>
      <c r="AA11" s="651"/>
      <c r="AB11" s="651"/>
      <c r="AC11" s="663"/>
      <c r="AD11" s="654">
        <v>112320</v>
      </c>
      <c r="AE11" s="646"/>
      <c r="AF11" s="646"/>
      <c r="AG11" s="646"/>
      <c r="AH11" s="646"/>
      <c r="AI11" s="646"/>
      <c r="AJ11" s="646"/>
      <c r="AK11" s="647"/>
      <c r="AL11" s="650">
        <v>2.8</v>
      </c>
      <c r="AM11" s="651"/>
      <c r="AN11" s="651"/>
      <c r="AO11" s="652"/>
      <c r="AP11" s="642" t="s">
        <v>249</v>
      </c>
      <c r="AQ11" s="643"/>
      <c r="AR11" s="643"/>
      <c r="AS11" s="643"/>
      <c r="AT11" s="643"/>
      <c r="AU11" s="643"/>
      <c r="AV11" s="643"/>
      <c r="AW11" s="643"/>
      <c r="AX11" s="643"/>
      <c r="AY11" s="643"/>
      <c r="AZ11" s="643"/>
      <c r="BA11" s="643"/>
      <c r="BB11" s="643"/>
      <c r="BC11" s="643"/>
      <c r="BD11" s="643"/>
      <c r="BE11" s="643"/>
      <c r="BF11" s="644"/>
      <c r="BG11" s="645">
        <v>30952</v>
      </c>
      <c r="BH11" s="646"/>
      <c r="BI11" s="646"/>
      <c r="BJ11" s="646"/>
      <c r="BK11" s="646"/>
      <c r="BL11" s="646"/>
      <c r="BM11" s="646"/>
      <c r="BN11" s="647"/>
      <c r="BO11" s="648">
        <v>3.8</v>
      </c>
      <c r="BP11" s="648"/>
      <c r="BQ11" s="648"/>
      <c r="BR11" s="648"/>
      <c r="BS11" s="654">
        <v>6135</v>
      </c>
      <c r="BT11" s="646"/>
      <c r="BU11" s="646"/>
      <c r="BV11" s="646"/>
      <c r="BW11" s="646"/>
      <c r="BX11" s="646"/>
      <c r="BY11" s="646"/>
      <c r="BZ11" s="646"/>
      <c r="CA11" s="646"/>
      <c r="CB11" s="655"/>
      <c r="CD11" s="660" t="s">
        <v>250</v>
      </c>
      <c r="CE11" s="661"/>
      <c r="CF11" s="661"/>
      <c r="CG11" s="661"/>
      <c r="CH11" s="661"/>
      <c r="CI11" s="661"/>
      <c r="CJ11" s="661"/>
      <c r="CK11" s="661"/>
      <c r="CL11" s="661"/>
      <c r="CM11" s="661"/>
      <c r="CN11" s="661"/>
      <c r="CO11" s="661"/>
      <c r="CP11" s="661"/>
      <c r="CQ11" s="662"/>
      <c r="CR11" s="645">
        <v>1031846</v>
      </c>
      <c r="CS11" s="646"/>
      <c r="CT11" s="646"/>
      <c r="CU11" s="646"/>
      <c r="CV11" s="646"/>
      <c r="CW11" s="646"/>
      <c r="CX11" s="646"/>
      <c r="CY11" s="647"/>
      <c r="CZ11" s="648">
        <v>10.3</v>
      </c>
      <c r="DA11" s="648"/>
      <c r="DB11" s="648"/>
      <c r="DC11" s="648"/>
      <c r="DD11" s="654">
        <v>519855</v>
      </c>
      <c r="DE11" s="646"/>
      <c r="DF11" s="646"/>
      <c r="DG11" s="646"/>
      <c r="DH11" s="646"/>
      <c r="DI11" s="646"/>
      <c r="DJ11" s="646"/>
      <c r="DK11" s="646"/>
      <c r="DL11" s="646"/>
      <c r="DM11" s="646"/>
      <c r="DN11" s="646"/>
      <c r="DO11" s="646"/>
      <c r="DP11" s="647"/>
      <c r="DQ11" s="654">
        <v>277324</v>
      </c>
      <c r="DR11" s="646"/>
      <c r="DS11" s="646"/>
      <c r="DT11" s="646"/>
      <c r="DU11" s="646"/>
      <c r="DV11" s="646"/>
      <c r="DW11" s="646"/>
      <c r="DX11" s="646"/>
      <c r="DY11" s="646"/>
      <c r="DZ11" s="646"/>
      <c r="EA11" s="646"/>
      <c r="EB11" s="646"/>
      <c r="EC11" s="655"/>
    </row>
    <row r="12" spans="2:143" ht="11.25" customHeight="1" x14ac:dyDescent="0.15">
      <c r="B12" s="642" t="s">
        <v>251</v>
      </c>
      <c r="C12" s="643"/>
      <c r="D12" s="643"/>
      <c r="E12" s="643"/>
      <c r="F12" s="643"/>
      <c r="G12" s="643"/>
      <c r="H12" s="643"/>
      <c r="I12" s="643"/>
      <c r="J12" s="643"/>
      <c r="K12" s="643"/>
      <c r="L12" s="643"/>
      <c r="M12" s="643"/>
      <c r="N12" s="643"/>
      <c r="O12" s="643"/>
      <c r="P12" s="643"/>
      <c r="Q12" s="644"/>
      <c r="R12" s="645" t="s">
        <v>127</v>
      </c>
      <c r="S12" s="646"/>
      <c r="T12" s="646"/>
      <c r="U12" s="646"/>
      <c r="V12" s="646"/>
      <c r="W12" s="646"/>
      <c r="X12" s="646"/>
      <c r="Y12" s="647"/>
      <c r="Z12" s="648" t="s">
        <v>243</v>
      </c>
      <c r="AA12" s="648"/>
      <c r="AB12" s="648"/>
      <c r="AC12" s="648"/>
      <c r="AD12" s="649" t="s">
        <v>127</v>
      </c>
      <c r="AE12" s="649"/>
      <c r="AF12" s="649"/>
      <c r="AG12" s="649"/>
      <c r="AH12" s="649"/>
      <c r="AI12" s="649"/>
      <c r="AJ12" s="649"/>
      <c r="AK12" s="649"/>
      <c r="AL12" s="650" t="s">
        <v>127</v>
      </c>
      <c r="AM12" s="651"/>
      <c r="AN12" s="651"/>
      <c r="AO12" s="652"/>
      <c r="AP12" s="642" t="s">
        <v>252</v>
      </c>
      <c r="AQ12" s="643"/>
      <c r="AR12" s="643"/>
      <c r="AS12" s="643"/>
      <c r="AT12" s="643"/>
      <c r="AU12" s="643"/>
      <c r="AV12" s="643"/>
      <c r="AW12" s="643"/>
      <c r="AX12" s="643"/>
      <c r="AY12" s="643"/>
      <c r="AZ12" s="643"/>
      <c r="BA12" s="643"/>
      <c r="BB12" s="643"/>
      <c r="BC12" s="643"/>
      <c r="BD12" s="643"/>
      <c r="BE12" s="643"/>
      <c r="BF12" s="644"/>
      <c r="BG12" s="645">
        <v>375199</v>
      </c>
      <c r="BH12" s="646"/>
      <c r="BI12" s="646"/>
      <c r="BJ12" s="646"/>
      <c r="BK12" s="646"/>
      <c r="BL12" s="646"/>
      <c r="BM12" s="646"/>
      <c r="BN12" s="647"/>
      <c r="BO12" s="648">
        <v>45.5</v>
      </c>
      <c r="BP12" s="648"/>
      <c r="BQ12" s="648"/>
      <c r="BR12" s="648"/>
      <c r="BS12" s="654" t="s">
        <v>243</v>
      </c>
      <c r="BT12" s="646"/>
      <c r="BU12" s="646"/>
      <c r="BV12" s="646"/>
      <c r="BW12" s="646"/>
      <c r="BX12" s="646"/>
      <c r="BY12" s="646"/>
      <c r="BZ12" s="646"/>
      <c r="CA12" s="646"/>
      <c r="CB12" s="655"/>
      <c r="CD12" s="660" t="s">
        <v>253</v>
      </c>
      <c r="CE12" s="661"/>
      <c r="CF12" s="661"/>
      <c r="CG12" s="661"/>
      <c r="CH12" s="661"/>
      <c r="CI12" s="661"/>
      <c r="CJ12" s="661"/>
      <c r="CK12" s="661"/>
      <c r="CL12" s="661"/>
      <c r="CM12" s="661"/>
      <c r="CN12" s="661"/>
      <c r="CO12" s="661"/>
      <c r="CP12" s="661"/>
      <c r="CQ12" s="662"/>
      <c r="CR12" s="645">
        <v>189245</v>
      </c>
      <c r="CS12" s="646"/>
      <c r="CT12" s="646"/>
      <c r="CU12" s="646"/>
      <c r="CV12" s="646"/>
      <c r="CW12" s="646"/>
      <c r="CX12" s="646"/>
      <c r="CY12" s="647"/>
      <c r="CZ12" s="648">
        <v>1.9</v>
      </c>
      <c r="DA12" s="648"/>
      <c r="DB12" s="648"/>
      <c r="DC12" s="648"/>
      <c r="DD12" s="654" t="s">
        <v>127</v>
      </c>
      <c r="DE12" s="646"/>
      <c r="DF12" s="646"/>
      <c r="DG12" s="646"/>
      <c r="DH12" s="646"/>
      <c r="DI12" s="646"/>
      <c r="DJ12" s="646"/>
      <c r="DK12" s="646"/>
      <c r="DL12" s="646"/>
      <c r="DM12" s="646"/>
      <c r="DN12" s="646"/>
      <c r="DO12" s="646"/>
      <c r="DP12" s="647"/>
      <c r="DQ12" s="654">
        <v>118320</v>
      </c>
      <c r="DR12" s="646"/>
      <c r="DS12" s="646"/>
      <c r="DT12" s="646"/>
      <c r="DU12" s="646"/>
      <c r="DV12" s="646"/>
      <c r="DW12" s="646"/>
      <c r="DX12" s="646"/>
      <c r="DY12" s="646"/>
      <c r="DZ12" s="646"/>
      <c r="EA12" s="646"/>
      <c r="EB12" s="646"/>
      <c r="EC12" s="655"/>
    </row>
    <row r="13" spans="2:143" ht="11.25" customHeight="1" x14ac:dyDescent="0.15">
      <c r="B13" s="642" t="s">
        <v>254</v>
      </c>
      <c r="C13" s="643"/>
      <c r="D13" s="643"/>
      <c r="E13" s="643"/>
      <c r="F13" s="643"/>
      <c r="G13" s="643"/>
      <c r="H13" s="643"/>
      <c r="I13" s="643"/>
      <c r="J13" s="643"/>
      <c r="K13" s="643"/>
      <c r="L13" s="643"/>
      <c r="M13" s="643"/>
      <c r="N13" s="643"/>
      <c r="O13" s="643"/>
      <c r="P13" s="643"/>
      <c r="Q13" s="644"/>
      <c r="R13" s="645" t="s">
        <v>243</v>
      </c>
      <c r="S13" s="646"/>
      <c r="T13" s="646"/>
      <c r="U13" s="646"/>
      <c r="V13" s="646"/>
      <c r="W13" s="646"/>
      <c r="X13" s="646"/>
      <c r="Y13" s="647"/>
      <c r="Z13" s="648" t="s">
        <v>127</v>
      </c>
      <c r="AA13" s="648"/>
      <c r="AB13" s="648"/>
      <c r="AC13" s="648"/>
      <c r="AD13" s="649" t="s">
        <v>127</v>
      </c>
      <c r="AE13" s="649"/>
      <c r="AF13" s="649"/>
      <c r="AG13" s="649"/>
      <c r="AH13" s="649"/>
      <c r="AI13" s="649"/>
      <c r="AJ13" s="649"/>
      <c r="AK13" s="649"/>
      <c r="AL13" s="650" t="s">
        <v>127</v>
      </c>
      <c r="AM13" s="651"/>
      <c r="AN13" s="651"/>
      <c r="AO13" s="652"/>
      <c r="AP13" s="642" t="s">
        <v>255</v>
      </c>
      <c r="AQ13" s="643"/>
      <c r="AR13" s="643"/>
      <c r="AS13" s="643"/>
      <c r="AT13" s="643"/>
      <c r="AU13" s="643"/>
      <c r="AV13" s="643"/>
      <c r="AW13" s="643"/>
      <c r="AX13" s="643"/>
      <c r="AY13" s="643"/>
      <c r="AZ13" s="643"/>
      <c r="BA13" s="643"/>
      <c r="BB13" s="643"/>
      <c r="BC13" s="643"/>
      <c r="BD13" s="643"/>
      <c r="BE13" s="643"/>
      <c r="BF13" s="644"/>
      <c r="BG13" s="645">
        <v>374808</v>
      </c>
      <c r="BH13" s="646"/>
      <c r="BI13" s="646"/>
      <c r="BJ13" s="646"/>
      <c r="BK13" s="646"/>
      <c r="BL13" s="646"/>
      <c r="BM13" s="646"/>
      <c r="BN13" s="647"/>
      <c r="BO13" s="648">
        <v>45.5</v>
      </c>
      <c r="BP13" s="648"/>
      <c r="BQ13" s="648"/>
      <c r="BR13" s="648"/>
      <c r="BS13" s="654" t="s">
        <v>127</v>
      </c>
      <c r="BT13" s="646"/>
      <c r="BU13" s="646"/>
      <c r="BV13" s="646"/>
      <c r="BW13" s="646"/>
      <c r="BX13" s="646"/>
      <c r="BY13" s="646"/>
      <c r="BZ13" s="646"/>
      <c r="CA13" s="646"/>
      <c r="CB13" s="655"/>
      <c r="CD13" s="660" t="s">
        <v>256</v>
      </c>
      <c r="CE13" s="661"/>
      <c r="CF13" s="661"/>
      <c r="CG13" s="661"/>
      <c r="CH13" s="661"/>
      <c r="CI13" s="661"/>
      <c r="CJ13" s="661"/>
      <c r="CK13" s="661"/>
      <c r="CL13" s="661"/>
      <c r="CM13" s="661"/>
      <c r="CN13" s="661"/>
      <c r="CO13" s="661"/>
      <c r="CP13" s="661"/>
      <c r="CQ13" s="662"/>
      <c r="CR13" s="645">
        <v>1450636</v>
      </c>
      <c r="CS13" s="646"/>
      <c r="CT13" s="646"/>
      <c r="CU13" s="646"/>
      <c r="CV13" s="646"/>
      <c r="CW13" s="646"/>
      <c r="CX13" s="646"/>
      <c r="CY13" s="647"/>
      <c r="CZ13" s="648">
        <v>14.5</v>
      </c>
      <c r="DA13" s="648"/>
      <c r="DB13" s="648"/>
      <c r="DC13" s="648"/>
      <c r="DD13" s="654">
        <v>1032965</v>
      </c>
      <c r="DE13" s="646"/>
      <c r="DF13" s="646"/>
      <c r="DG13" s="646"/>
      <c r="DH13" s="646"/>
      <c r="DI13" s="646"/>
      <c r="DJ13" s="646"/>
      <c r="DK13" s="646"/>
      <c r="DL13" s="646"/>
      <c r="DM13" s="646"/>
      <c r="DN13" s="646"/>
      <c r="DO13" s="646"/>
      <c r="DP13" s="647"/>
      <c r="DQ13" s="654">
        <v>479046</v>
      </c>
      <c r="DR13" s="646"/>
      <c r="DS13" s="646"/>
      <c r="DT13" s="646"/>
      <c r="DU13" s="646"/>
      <c r="DV13" s="646"/>
      <c r="DW13" s="646"/>
      <c r="DX13" s="646"/>
      <c r="DY13" s="646"/>
      <c r="DZ13" s="646"/>
      <c r="EA13" s="646"/>
      <c r="EB13" s="646"/>
      <c r="EC13" s="655"/>
    </row>
    <row r="14" spans="2:143" ht="11.25" customHeight="1" x14ac:dyDescent="0.15">
      <c r="B14" s="642" t="s">
        <v>257</v>
      </c>
      <c r="C14" s="643"/>
      <c r="D14" s="643"/>
      <c r="E14" s="643"/>
      <c r="F14" s="643"/>
      <c r="G14" s="643"/>
      <c r="H14" s="643"/>
      <c r="I14" s="643"/>
      <c r="J14" s="643"/>
      <c r="K14" s="643"/>
      <c r="L14" s="643"/>
      <c r="M14" s="643"/>
      <c r="N14" s="643"/>
      <c r="O14" s="643"/>
      <c r="P14" s="643"/>
      <c r="Q14" s="644"/>
      <c r="R14" s="645">
        <v>13082</v>
      </c>
      <c r="S14" s="646"/>
      <c r="T14" s="646"/>
      <c r="U14" s="646"/>
      <c r="V14" s="646"/>
      <c r="W14" s="646"/>
      <c r="X14" s="646"/>
      <c r="Y14" s="647"/>
      <c r="Z14" s="648">
        <v>0.1</v>
      </c>
      <c r="AA14" s="648"/>
      <c r="AB14" s="648"/>
      <c r="AC14" s="648"/>
      <c r="AD14" s="649">
        <v>13082</v>
      </c>
      <c r="AE14" s="649"/>
      <c r="AF14" s="649"/>
      <c r="AG14" s="649"/>
      <c r="AH14" s="649"/>
      <c r="AI14" s="649"/>
      <c r="AJ14" s="649"/>
      <c r="AK14" s="649"/>
      <c r="AL14" s="650">
        <v>0.3</v>
      </c>
      <c r="AM14" s="651"/>
      <c r="AN14" s="651"/>
      <c r="AO14" s="652"/>
      <c r="AP14" s="642" t="s">
        <v>258</v>
      </c>
      <c r="AQ14" s="643"/>
      <c r="AR14" s="643"/>
      <c r="AS14" s="643"/>
      <c r="AT14" s="643"/>
      <c r="AU14" s="643"/>
      <c r="AV14" s="643"/>
      <c r="AW14" s="643"/>
      <c r="AX14" s="643"/>
      <c r="AY14" s="643"/>
      <c r="AZ14" s="643"/>
      <c r="BA14" s="643"/>
      <c r="BB14" s="643"/>
      <c r="BC14" s="643"/>
      <c r="BD14" s="643"/>
      <c r="BE14" s="643"/>
      <c r="BF14" s="644"/>
      <c r="BG14" s="645">
        <v>17710</v>
      </c>
      <c r="BH14" s="646"/>
      <c r="BI14" s="646"/>
      <c r="BJ14" s="646"/>
      <c r="BK14" s="646"/>
      <c r="BL14" s="646"/>
      <c r="BM14" s="646"/>
      <c r="BN14" s="647"/>
      <c r="BO14" s="648">
        <v>2.1</v>
      </c>
      <c r="BP14" s="648"/>
      <c r="BQ14" s="648"/>
      <c r="BR14" s="648"/>
      <c r="BS14" s="654" t="s">
        <v>127</v>
      </c>
      <c r="BT14" s="646"/>
      <c r="BU14" s="646"/>
      <c r="BV14" s="646"/>
      <c r="BW14" s="646"/>
      <c r="BX14" s="646"/>
      <c r="BY14" s="646"/>
      <c r="BZ14" s="646"/>
      <c r="CA14" s="646"/>
      <c r="CB14" s="655"/>
      <c r="CD14" s="660" t="s">
        <v>259</v>
      </c>
      <c r="CE14" s="661"/>
      <c r="CF14" s="661"/>
      <c r="CG14" s="661"/>
      <c r="CH14" s="661"/>
      <c r="CI14" s="661"/>
      <c r="CJ14" s="661"/>
      <c r="CK14" s="661"/>
      <c r="CL14" s="661"/>
      <c r="CM14" s="661"/>
      <c r="CN14" s="661"/>
      <c r="CO14" s="661"/>
      <c r="CP14" s="661"/>
      <c r="CQ14" s="662"/>
      <c r="CR14" s="645">
        <v>1222576</v>
      </c>
      <c r="CS14" s="646"/>
      <c r="CT14" s="646"/>
      <c r="CU14" s="646"/>
      <c r="CV14" s="646"/>
      <c r="CW14" s="646"/>
      <c r="CX14" s="646"/>
      <c r="CY14" s="647"/>
      <c r="CZ14" s="648">
        <v>12.2</v>
      </c>
      <c r="DA14" s="648"/>
      <c r="DB14" s="648"/>
      <c r="DC14" s="648"/>
      <c r="DD14" s="654">
        <v>918063</v>
      </c>
      <c r="DE14" s="646"/>
      <c r="DF14" s="646"/>
      <c r="DG14" s="646"/>
      <c r="DH14" s="646"/>
      <c r="DI14" s="646"/>
      <c r="DJ14" s="646"/>
      <c r="DK14" s="646"/>
      <c r="DL14" s="646"/>
      <c r="DM14" s="646"/>
      <c r="DN14" s="646"/>
      <c r="DO14" s="646"/>
      <c r="DP14" s="647"/>
      <c r="DQ14" s="654">
        <v>344476</v>
      </c>
      <c r="DR14" s="646"/>
      <c r="DS14" s="646"/>
      <c r="DT14" s="646"/>
      <c r="DU14" s="646"/>
      <c r="DV14" s="646"/>
      <c r="DW14" s="646"/>
      <c r="DX14" s="646"/>
      <c r="DY14" s="646"/>
      <c r="DZ14" s="646"/>
      <c r="EA14" s="646"/>
      <c r="EB14" s="646"/>
      <c r="EC14" s="655"/>
    </row>
    <row r="15" spans="2:143" ht="11.25" customHeight="1" x14ac:dyDescent="0.15">
      <c r="B15" s="642" t="s">
        <v>260</v>
      </c>
      <c r="C15" s="643"/>
      <c r="D15" s="643"/>
      <c r="E15" s="643"/>
      <c r="F15" s="643"/>
      <c r="G15" s="643"/>
      <c r="H15" s="643"/>
      <c r="I15" s="643"/>
      <c r="J15" s="643"/>
      <c r="K15" s="643"/>
      <c r="L15" s="643"/>
      <c r="M15" s="643"/>
      <c r="N15" s="643"/>
      <c r="O15" s="643"/>
      <c r="P15" s="643"/>
      <c r="Q15" s="644"/>
      <c r="R15" s="645" t="s">
        <v>127</v>
      </c>
      <c r="S15" s="646"/>
      <c r="T15" s="646"/>
      <c r="U15" s="646"/>
      <c r="V15" s="646"/>
      <c r="W15" s="646"/>
      <c r="X15" s="646"/>
      <c r="Y15" s="647"/>
      <c r="Z15" s="648" t="s">
        <v>234</v>
      </c>
      <c r="AA15" s="648"/>
      <c r="AB15" s="648"/>
      <c r="AC15" s="648"/>
      <c r="AD15" s="649" t="s">
        <v>243</v>
      </c>
      <c r="AE15" s="649"/>
      <c r="AF15" s="649"/>
      <c r="AG15" s="649"/>
      <c r="AH15" s="649"/>
      <c r="AI15" s="649"/>
      <c r="AJ15" s="649"/>
      <c r="AK15" s="649"/>
      <c r="AL15" s="650" t="s">
        <v>127</v>
      </c>
      <c r="AM15" s="651"/>
      <c r="AN15" s="651"/>
      <c r="AO15" s="652"/>
      <c r="AP15" s="642" t="s">
        <v>261</v>
      </c>
      <c r="AQ15" s="643"/>
      <c r="AR15" s="643"/>
      <c r="AS15" s="643"/>
      <c r="AT15" s="643"/>
      <c r="AU15" s="643"/>
      <c r="AV15" s="643"/>
      <c r="AW15" s="643"/>
      <c r="AX15" s="643"/>
      <c r="AY15" s="643"/>
      <c r="AZ15" s="643"/>
      <c r="BA15" s="643"/>
      <c r="BB15" s="643"/>
      <c r="BC15" s="643"/>
      <c r="BD15" s="643"/>
      <c r="BE15" s="643"/>
      <c r="BF15" s="644"/>
      <c r="BG15" s="645">
        <v>47087</v>
      </c>
      <c r="BH15" s="646"/>
      <c r="BI15" s="646"/>
      <c r="BJ15" s="646"/>
      <c r="BK15" s="646"/>
      <c r="BL15" s="646"/>
      <c r="BM15" s="646"/>
      <c r="BN15" s="647"/>
      <c r="BO15" s="648">
        <v>5.7</v>
      </c>
      <c r="BP15" s="648"/>
      <c r="BQ15" s="648"/>
      <c r="BR15" s="648"/>
      <c r="BS15" s="654" t="s">
        <v>127</v>
      </c>
      <c r="BT15" s="646"/>
      <c r="BU15" s="646"/>
      <c r="BV15" s="646"/>
      <c r="BW15" s="646"/>
      <c r="BX15" s="646"/>
      <c r="BY15" s="646"/>
      <c r="BZ15" s="646"/>
      <c r="CA15" s="646"/>
      <c r="CB15" s="655"/>
      <c r="CD15" s="660" t="s">
        <v>262</v>
      </c>
      <c r="CE15" s="661"/>
      <c r="CF15" s="661"/>
      <c r="CG15" s="661"/>
      <c r="CH15" s="661"/>
      <c r="CI15" s="661"/>
      <c r="CJ15" s="661"/>
      <c r="CK15" s="661"/>
      <c r="CL15" s="661"/>
      <c r="CM15" s="661"/>
      <c r="CN15" s="661"/>
      <c r="CO15" s="661"/>
      <c r="CP15" s="661"/>
      <c r="CQ15" s="662"/>
      <c r="CR15" s="645">
        <v>892239</v>
      </c>
      <c r="CS15" s="646"/>
      <c r="CT15" s="646"/>
      <c r="CU15" s="646"/>
      <c r="CV15" s="646"/>
      <c r="CW15" s="646"/>
      <c r="CX15" s="646"/>
      <c r="CY15" s="647"/>
      <c r="CZ15" s="648">
        <v>8.9</v>
      </c>
      <c r="DA15" s="648"/>
      <c r="DB15" s="648"/>
      <c r="DC15" s="648"/>
      <c r="DD15" s="654">
        <v>227605</v>
      </c>
      <c r="DE15" s="646"/>
      <c r="DF15" s="646"/>
      <c r="DG15" s="646"/>
      <c r="DH15" s="646"/>
      <c r="DI15" s="646"/>
      <c r="DJ15" s="646"/>
      <c r="DK15" s="646"/>
      <c r="DL15" s="646"/>
      <c r="DM15" s="646"/>
      <c r="DN15" s="646"/>
      <c r="DO15" s="646"/>
      <c r="DP15" s="647"/>
      <c r="DQ15" s="654">
        <v>682505</v>
      </c>
      <c r="DR15" s="646"/>
      <c r="DS15" s="646"/>
      <c r="DT15" s="646"/>
      <c r="DU15" s="646"/>
      <c r="DV15" s="646"/>
      <c r="DW15" s="646"/>
      <c r="DX15" s="646"/>
      <c r="DY15" s="646"/>
      <c r="DZ15" s="646"/>
      <c r="EA15" s="646"/>
      <c r="EB15" s="646"/>
      <c r="EC15" s="655"/>
    </row>
    <row r="16" spans="2:143" ht="11.25" customHeight="1" x14ac:dyDescent="0.15">
      <c r="B16" s="642" t="s">
        <v>263</v>
      </c>
      <c r="C16" s="643"/>
      <c r="D16" s="643"/>
      <c r="E16" s="643"/>
      <c r="F16" s="643"/>
      <c r="G16" s="643"/>
      <c r="H16" s="643"/>
      <c r="I16" s="643"/>
      <c r="J16" s="643"/>
      <c r="K16" s="643"/>
      <c r="L16" s="643"/>
      <c r="M16" s="643"/>
      <c r="N16" s="643"/>
      <c r="O16" s="643"/>
      <c r="P16" s="643"/>
      <c r="Q16" s="644"/>
      <c r="R16" s="645">
        <v>3778</v>
      </c>
      <c r="S16" s="646"/>
      <c r="T16" s="646"/>
      <c r="U16" s="646"/>
      <c r="V16" s="646"/>
      <c r="W16" s="646"/>
      <c r="X16" s="646"/>
      <c r="Y16" s="647"/>
      <c r="Z16" s="648">
        <v>0</v>
      </c>
      <c r="AA16" s="648"/>
      <c r="AB16" s="648"/>
      <c r="AC16" s="648"/>
      <c r="AD16" s="649">
        <v>3778</v>
      </c>
      <c r="AE16" s="649"/>
      <c r="AF16" s="649"/>
      <c r="AG16" s="649"/>
      <c r="AH16" s="649"/>
      <c r="AI16" s="649"/>
      <c r="AJ16" s="649"/>
      <c r="AK16" s="649"/>
      <c r="AL16" s="650">
        <v>0.1</v>
      </c>
      <c r="AM16" s="651"/>
      <c r="AN16" s="651"/>
      <c r="AO16" s="652"/>
      <c r="AP16" s="642" t="s">
        <v>264</v>
      </c>
      <c r="AQ16" s="643"/>
      <c r="AR16" s="643"/>
      <c r="AS16" s="643"/>
      <c r="AT16" s="643"/>
      <c r="AU16" s="643"/>
      <c r="AV16" s="643"/>
      <c r="AW16" s="643"/>
      <c r="AX16" s="643"/>
      <c r="AY16" s="643"/>
      <c r="AZ16" s="643"/>
      <c r="BA16" s="643"/>
      <c r="BB16" s="643"/>
      <c r="BC16" s="643"/>
      <c r="BD16" s="643"/>
      <c r="BE16" s="643"/>
      <c r="BF16" s="644"/>
      <c r="BG16" s="645" t="s">
        <v>127</v>
      </c>
      <c r="BH16" s="646"/>
      <c r="BI16" s="646"/>
      <c r="BJ16" s="646"/>
      <c r="BK16" s="646"/>
      <c r="BL16" s="646"/>
      <c r="BM16" s="646"/>
      <c r="BN16" s="647"/>
      <c r="BO16" s="648" t="s">
        <v>243</v>
      </c>
      <c r="BP16" s="648"/>
      <c r="BQ16" s="648"/>
      <c r="BR16" s="648"/>
      <c r="BS16" s="654" t="s">
        <v>243</v>
      </c>
      <c r="BT16" s="646"/>
      <c r="BU16" s="646"/>
      <c r="BV16" s="646"/>
      <c r="BW16" s="646"/>
      <c r="BX16" s="646"/>
      <c r="BY16" s="646"/>
      <c r="BZ16" s="646"/>
      <c r="CA16" s="646"/>
      <c r="CB16" s="655"/>
      <c r="CD16" s="660" t="s">
        <v>265</v>
      </c>
      <c r="CE16" s="661"/>
      <c r="CF16" s="661"/>
      <c r="CG16" s="661"/>
      <c r="CH16" s="661"/>
      <c r="CI16" s="661"/>
      <c r="CJ16" s="661"/>
      <c r="CK16" s="661"/>
      <c r="CL16" s="661"/>
      <c r="CM16" s="661"/>
      <c r="CN16" s="661"/>
      <c r="CO16" s="661"/>
      <c r="CP16" s="661"/>
      <c r="CQ16" s="662"/>
      <c r="CR16" s="645" t="s">
        <v>127</v>
      </c>
      <c r="CS16" s="646"/>
      <c r="CT16" s="646"/>
      <c r="CU16" s="646"/>
      <c r="CV16" s="646"/>
      <c r="CW16" s="646"/>
      <c r="CX16" s="646"/>
      <c r="CY16" s="647"/>
      <c r="CZ16" s="648" t="s">
        <v>243</v>
      </c>
      <c r="DA16" s="648"/>
      <c r="DB16" s="648"/>
      <c r="DC16" s="648"/>
      <c r="DD16" s="654" t="s">
        <v>127</v>
      </c>
      <c r="DE16" s="646"/>
      <c r="DF16" s="646"/>
      <c r="DG16" s="646"/>
      <c r="DH16" s="646"/>
      <c r="DI16" s="646"/>
      <c r="DJ16" s="646"/>
      <c r="DK16" s="646"/>
      <c r="DL16" s="646"/>
      <c r="DM16" s="646"/>
      <c r="DN16" s="646"/>
      <c r="DO16" s="646"/>
      <c r="DP16" s="647"/>
      <c r="DQ16" s="654" t="s">
        <v>234</v>
      </c>
      <c r="DR16" s="646"/>
      <c r="DS16" s="646"/>
      <c r="DT16" s="646"/>
      <c r="DU16" s="646"/>
      <c r="DV16" s="646"/>
      <c r="DW16" s="646"/>
      <c r="DX16" s="646"/>
      <c r="DY16" s="646"/>
      <c r="DZ16" s="646"/>
      <c r="EA16" s="646"/>
      <c r="EB16" s="646"/>
      <c r="EC16" s="655"/>
    </row>
    <row r="17" spans="2:133" ht="11.25" customHeight="1" x14ac:dyDescent="0.15">
      <c r="B17" s="642" t="s">
        <v>266</v>
      </c>
      <c r="C17" s="643"/>
      <c r="D17" s="643"/>
      <c r="E17" s="643"/>
      <c r="F17" s="643"/>
      <c r="G17" s="643"/>
      <c r="H17" s="643"/>
      <c r="I17" s="643"/>
      <c r="J17" s="643"/>
      <c r="K17" s="643"/>
      <c r="L17" s="643"/>
      <c r="M17" s="643"/>
      <c r="N17" s="643"/>
      <c r="O17" s="643"/>
      <c r="P17" s="643"/>
      <c r="Q17" s="644"/>
      <c r="R17" s="645">
        <v>17408</v>
      </c>
      <c r="S17" s="646"/>
      <c r="T17" s="646"/>
      <c r="U17" s="646"/>
      <c r="V17" s="646"/>
      <c r="W17" s="646"/>
      <c r="X17" s="646"/>
      <c r="Y17" s="647"/>
      <c r="Z17" s="648">
        <v>0.2</v>
      </c>
      <c r="AA17" s="648"/>
      <c r="AB17" s="648"/>
      <c r="AC17" s="648"/>
      <c r="AD17" s="649">
        <v>17408</v>
      </c>
      <c r="AE17" s="649"/>
      <c r="AF17" s="649"/>
      <c r="AG17" s="649"/>
      <c r="AH17" s="649"/>
      <c r="AI17" s="649"/>
      <c r="AJ17" s="649"/>
      <c r="AK17" s="649"/>
      <c r="AL17" s="650">
        <v>0.4</v>
      </c>
      <c r="AM17" s="651"/>
      <c r="AN17" s="651"/>
      <c r="AO17" s="652"/>
      <c r="AP17" s="642" t="s">
        <v>267</v>
      </c>
      <c r="AQ17" s="643"/>
      <c r="AR17" s="643"/>
      <c r="AS17" s="643"/>
      <c r="AT17" s="643"/>
      <c r="AU17" s="643"/>
      <c r="AV17" s="643"/>
      <c r="AW17" s="643"/>
      <c r="AX17" s="643"/>
      <c r="AY17" s="643"/>
      <c r="AZ17" s="643"/>
      <c r="BA17" s="643"/>
      <c r="BB17" s="643"/>
      <c r="BC17" s="643"/>
      <c r="BD17" s="643"/>
      <c r="BE17" s="643"/>
      <c r="BF17" s="644"/>
      <c r="BG17" s="645" t="s">
        <v>127</v>
      </c>
      <c r="BH17" s="646"/>
      <c r="BI17" s="646"/>
      <c r="BJ17" s="646"/>
      <c r="BK17" s="646"/>
      <c r="BL17" s="646"/>
      <c r="BM17" s="646"/>
      <c r="BN17" s="647"/>
      <c r="BO17" s="648" t="s">
        <v>243</v>
      </c>
      <c r="BP17" s="648"/>
      <c r="BQ17" s="648"/>
      <c r="BR17" s="648"/>
      <c r="BS17" s="654" t="s">
        <v>127</v>
      </c>
      <c r="BT17" s="646"/>
      <c r="BU17" s="646"/>
      <c r="BV17" s="646"/>
      <c r="BW17" s="646"/>
      <c r="BX17" s="646"/>
      <c r="BY17" s="646"/>
      <c r="BZ17" s="646"/>
      <c r="CA17" s="646"/>
      <c r="CB17" s="655"/>
      <c r="CD17" s="660" t="s">
        <v>268</v>
      </c>
      <c r="CE17" s="661"/>
      <c r="CF17" s="661"/>
      <c r="CG17" s="661"/>
      <c r="CH17" s="661"/>
      <c r="CI17" s="661"/>
      <c r="CJ17" s="661"/>
      <c r="CK17" s="661"/>
      <c r="CL17" s="661"/>
      <c r="CM17" s="661"/>
      <c r="CN17" s="661"/>
      <c r="CO17" s="661"/>
      <c r="CP17" s="661"/>
      <c r="CQ17" s="662"/>
      <c r="CR17" s="645">
        <v>880934</v>
      </c>
      <c r="CS17" s="646"/>
      <c r="CT17" s="646"/>
      <c r="CU17" s="646"/>
      <c r="CV17" s="646"/>
      <c r="CW17" s="646"/>
      <c r="CX17" s="646"/>
      <c r="CY17" s="647"/>
      <c r="CZ17" s="648">
        <v>8.8000000000000007</v>
      </c>
      <c r="DA17" s="648"/>
      <c r="DB17" s="648"/>
      <c r="DC17" s="648"/>
      <c r="DD17" s="654" t="s">
        <v>243</v>
      </c>
      <c r="DE17" s="646"/>
      <c r="DF17" s="646"/>
      <c r="DG17" s="646"/>
      <c r="DH17" s="646"/>
      <c r="DI17" s="646"/>
      <c r="DJ17" s="646"/>
      <c r="DK17" s="646"/>
      <c r="DL17" s="646"/>
      <c r="DM17" s="646"/>
      <c r="DN17" s="646"/>
      <c r="DO17" s="646"/>
      <c r="DP17" s="647"/>
      <c r="DQ17" s="654">
        <v>843536</v>
      </c>
      <c r="DR17" s="646"/>
      <c r="DS17" s="646"/>
      <c r="DT17" s="646"/>
      <c r="DU17" s="646"/>
      <c r="DV17" s="646"/>
      <c r="DW17" s="646"/>
      <c r="DX17" s="646"/>
      <c r="DY17" s="646"/>
      <c r="DZ17" s="646"/>
      <c r="EA17" s="646"/>
      <c r="EB17" s="646"/>
      <c r="EC17" s="655"/>
    </row>
    <row r="18" spans="2:133" ht="11.25" customHeight="1" x14ac:dyDescent="0.15">
      <c r="B18" s="642" t="s">
        <v>269</v>
      </c>
      <c r="C18" s="643"/>
      <c r="D18" s="643"/>
      <c r="E18" s="643"/>
      <c r="F18" s="643"/>
      <c r="G18" s="643"/>
      <c r="H18" s="643"/>
      <c r="I18" s="643"/>
      <c r="J18" s="643"/>
      <c r="K18" s="643"/>
      <c r="L18" s="643"/>
      <c r="M18" s="643"/>
      <c r="N18" s="643"/>
      <c r="O18" s="643"/>
      <c r="P18" s="643"/>
      <c r="Q18" s="644"/>
      <c r="R18" s="645">
        <v>2318</v>
      </c>
      <c r="S18" s="646"/>
      <c r="T18" s="646"/>
      <c r="U18" s="646"/>
      <c r="V18" s="646"/>
      <c r="W18" s="646"/>
      <c r="X18" s="646"/>
      <c r="Y18" s="647"/>
      <c r="Z18" s="648">
        <v>0</v>
      </c>
      <c r="AA18" s="648"/>
      <c r="AB18" s="648"/>
      <c r="AC18" s="648"/>
      <c r="AD18" s="649">
        <v>2318</v>
      </c>
      <c r="AE18" s="649"/>
      <c r="AF18" s="649"/>
      <c r="AG18" s="649"/>
      <c r="AH18" s="649"/>
      <c r="AI18" s="649"/>
      <c r="AJ18" s="649"/>
      <c r="AK18" s="649"/>
      <c r="AL18" s="650">
        <v>0.1</v>
      </c>
      <c r="AM18" s="651"/>
      <c r="AN18" s="651"/>
      <c r="AO18" s="652"/>
      <c r="AP18" s="642" t="s">
        <v>270</v>
      </c>
      <c r="AQ18" s="643"/>
      <c r="AR18" s="643"/>
      <c r="AS18" s="643"/>
      <c r="AT18" s="643"/>
      <c r="AU18" s="643"/>
      <c r="AV18" s="643"/>
      <c r="AW18" s="643"/>
      <c r="AX18" s="643"/>
      <c r="AY18" s="643"/>
      <c r="AZ18" s="643"/>
      <c r="BA18" s="643"/>
      <c r="BB18" s="643"/>
      <c r="BC18" s="643"/>
      <c r="BD18" s="643"/>
      <c r="BE18" s="643"/>
      <c r="BF18" s="644"/>
      <c r="BG18" s="645" t="s">
        <v>234</v>
      </c>
      <c r="BH18" s="646"/>
      <c r="BI18" s="646"/>
      <c r="BJ18" s="646"/>
      <c r="BK18" s="646"/>
      <c r="BL18" s="646"/>
      <c r="BM18" s="646"/>
      <c r="BN18" s="647"/>
      <c r="BO18" s="648" t="s">
        <v>127</v>
      </c>
      <c r="BP18" s="648"/>
      <c r="BQ18" s="648"/>
      <c r="BR18" s="648"/>
      <c r="BS18" s="654" t="s">
        <v>127</v>
      </c>
      <c r="BT18" s="646"/>
      <c r="BU18" s="646"/>
      <c r="BV18" s="646"/>
      <c r="BW18" s="646"/>
      <c r="BX18" s="646"/>
      <c r="BY18" s="646"/>
      <c r="BZ18" s="646"/>
      <c r="CA18" s="646"/>
      <c r="CB18" s="655"/>
      <c r="CD18" s="660" t="s">
        <v>271</v>
      </c>
      <c r="CE18" s="661"/>
      <c r="CF18" s="661"/>
      <c r="CG18" s="661"/>
      <c r="CH18" s="661"/>
      <c r="CI18" s="661"/>
      <c r="CJ18" s="661"/>
      <c r="CK18" s="661"/>
      <c r="CL18" s="661"/>
      <c r="CM18" s="661"/>
      <c r="CN18" s="661"/>
      <c r="CO18" s="661"/>
      <c r="CP18" s="661"/>
      <c r="CQ18" s="662"/>
      <c r="CR18" s="645" t="s">
        <v>127</v>
      </c>
      <c r="CS18" s="646"/>
      <c r="CT18" s="646"/>
      <c r="CU18" s="646"/>
      <c r="CV18" s="646"/>
      <c r="CW18" s="646"/>
      <c r="CX18" s="646"/>
      <c r="CY18" s="647"/>
      <c r="CZ18" s="648" t="s">
        <v>127</v>
      </c>
      <c r="DA18" s="648"/>
      <c r="DB18" s="648"/>
      <c r="DC18" s="648"/>
      <c r="DD18" s="654" t="s">
        <v>127</v>
      </c>
      <c r="DE18" s="646"/>
      <c r="DF18" s="646"/>
      <c r="DG18" s="646"/>
      <c r="DH18" s="646"/>
      <c r="DI18" s="646"/>
      <c r="DJ18" s="646"/>
      <c r="DK18" s="646"/>
      <c r="DL18" s="646"/>
      <c r="DM18" s="646"/>
      <c r="DN18" s="646"/>
      <c r="DO18" s="646"/>
      <c r="DP18" s="647"/>
      <c r="DQ18" s="654" t="s">
        <v>127</v>
      </c>
      <c r="DR18" s="646"/>
      <c r="DS18" s="646"/>
      <c r="DT18" s="646"/>
      <c r="DU18" s="646"/>
      <c r="DV18" s="646"/>
      <c r="DW18" s="646"/>
      <c r="DX18" s="646"/>
      <c r="DY18" s="646"/>
      <c r="DZ18" s="646"/>
      <c r="EA18" s="646"/>
      <c r="EB18" s="646"/>
      <c r="EC18" s="655"/>
    </row>
    <row r="19" spans="2:133" ht="11.25" customHeight="1" x14ac:dyDescent="0.15">
      <c r="B19" s="642" t="s">
        <v>272</v>
      </c>
      <c r="C19" s="643"/>
      <c r="D19" s="643"/>
      <c r="E19" s="643"/>
      <c r="F19" s="643"/>
      <c r="G19" s="643"/>
      <c r="H19" s="643"/>
      <c r="I19" s="643"/>
      <c r="J19" s="643"/>
      <c r="K19" s="643"/>
      <c r="L19" s="643"/>
      <c r="M19" s="643"/>
      <c r="N19" s="643"/>
      <c r="O19" s="643"/>
      <c r="P19" s="643"/>
      <c r="Q19" s="644"/>
      <c r="R19" s="645">
        <v>1937</v>
      </c>
      <c r="S19" s="646"/>
      <c r="T19" s="646"/>
      <c r="U19" s="646"/>
      <c r="V19" s="646"/>
      <c r="W19" s="646"/>
      <c r="X19" s="646"/>
      <c r="Y19" s="647"/>
      <c r="Z19" s="648">
        <v>0</v>
      </c>
      <c r="AA19" s="648"/>
      <c r="AB19" s="648"/>
      <c r="AC19" s="648"/>
      <c r="AD19" s="649">
        <v>1937</v>
      </c>
      <c r="AE19" s="649"/>
      <c r="AF19" s="649"/>
      <c r="AG19" s="649"/>
      <c r="AH19" s="649"/>
      <c r="AI19" s="649"/>
      <c r="AJ19" s="649"/>
      <c r="AK19" s="649"/>
      <c r="AL19" s="650">
        <v>0</v>
      </c>
      <c r="AM19" s="651"/>
      <c r="AN19" s="651"/>
      <c r="AO19" s="652"/>
      <c r="AP19" s="642" t="s">
        <v>273</v>
      </c>
      <c r="AQ19" s="643"/>
      <c r="AR19" s="643"/>
      <c r="AS19" s="643"/>
      <c r="AT19" s="643"/>
      <c r="AU19" s="643"/>
      <c r="AV19" s="643"/>
      <c r="AW19" s="643"/>
      <c r="AX19" s="643"/>
      <c r="AY19" s="643"/>
      <c r="AZ19" s="643"/>
      <c r="BA19" s="643"/>
      <c r="BB19" s="643"/>
      <c r="BC19" s="643"/>
      <c r="BD19" s="643"/>
      <c r="BE19" s="643"/>
      <c r="BF19" s="644"/>
      <c r="BG19" s="645" t="s">
        <v>243</v>
      </c>
      <c r="BH19" s="646"/>
      <c r="BI19" s="646"/>
      <c r="BJ19" s="646"/>
      <c r="BK19" s="646"/>
      <c r="BL19" s="646"/>
      <c r="BM19" s="646"/>
      <c r="BN19" s="647"/>
      <c r="BO19" s="648" t="s">
        <v>127</v>
      </c>
      <c r="BP19" s="648"/>
      <c r="BQ19" s="648"/>
      <c r="BR19" s="648"/>
      <c r="BS19" s="654" t="s">
        <v>127</v>
      </c>
      <c r="BT19" s="646"/>
      <c r="BU19" s="646"/>
      <c r="BV19" s="646"/>
      <c r="BW19" s="646"/>
      <c r="BX19" s="646"/>
      <c r="BY19" s="646"/>
      <c r="BZ19" s="646"/>
      <c r="CA19" s="646"/>
      <c r="CB19" s="655"/>
      <c r="CD19" s="660" t="s">
        <v>274</v>
      </c>
      <c r="CE19" s="661"/>
      <c r="CF19" s="661"/>
      <c r="CG19" s="661"/>
      <c r="CH19" s="661"/>
      <c r="CI19" s="661"/>
      <c r="CJ19" s="661"/>
      <c r="CK19" s="661"/>
      <c r="CL19" s="661"/>
      <c r="CM19" s="661"/>
      <c r="CN19" s="661"/>
      <c r="CO19" s="661"/>
      <c r="CP19" s="661"/>
      <c r="CQ19" s="662"/>
      <c r="CR19" s="645" t="s">
        <v>243</v>
      </c>
      <c r="CS19" s="646"/>
      <c r="CT19" s="646"/>
      <c r="CU19" s="646"/>
      <c r="CV19" s="646"/>
      <c r="CW19" s="646"/>
      <c r="CX19" s="646"/>
      <c r="CY19" s="647"/>
      <c r="CZ19" s="648" t="s">
        <v>243</v>
      </c>
      <c r="DA19" s="648"/>
      <c r="DB19" s="648"/>
      <c r="DC19" s="648"/>
      <c r="DD19" s="654" t="s">
        <v>243</v>
      </c>
      <c r="DE19" s="646"/>
      <c r="DF19" s="646"/>
      <c r="DG19" s="646"/>
      <c r="DH19" s="646"/>
      <c r="DI19" s="646"/>
      <c r="DJ19" s="646"/>
      <c r="DK19" s="646"/>
      <c r="DL19" s="646"/>
      <c r="DM19" s="646"/>
      <c r="DN19" s="646"/>
      <c r="DO19" s="646"/>
      <c r="DP19" s="647"/>
      <c r="DQ19" s="654" t="s">
        <v>127</v>
      </c>
      <c r="DR19" s="646"/>
      <c r="DS19" s="646"/>
      <c r="DT19" s="646"/>
      <c r="DU19" s="646"/>
      <c r="DV19" s="646"/>
      <c r="DW19" s="646"/>
      <c r="DX19" s="646"/>
      <c r="DY19" s="646"/>
      <c r="DZ19" s="646"/>
      <c r="EA19" s="646"/>
      <c r="EB19" s="646"/>
      <c r="EC19" s="655"/>
    </row>
    <row r="20" spans="2:133" ht="11.25" customHeight="1" x14ac:dyDescent="0.15">
      <c r="B20" s="642" t="s">
        <v>275</v>
      </c>
      <c r="C20" s="643"/>
      <c r="D20" s="643"/>
      <c r="E20" s="643"/>
      <c r="F20" s="643"/>
      <c r="G20" s="643"/>
      <c r="H20" s="643"/>
      <c r="I20" s="643"/>
      <c r="J20" s="643"/>
      <c r="K20" s="643"/>
      <c r="L20" s="643"/>
      <c r="M20" s="643"/>
      <c r="N20" s="643"/>
      <c r="O20" s="643"/>
      <c r="P20" s="643"/>
      <c r="Q20" s="644"/>
      <c r="R20" s="645">
        <v>157</v>
      </c>
      <c r="S20" s="646"/>
      <c r="T20" s="646"/>
      <c r="U20" s="646"/>
      <c r="V20" s="646"/>
      <c r="W20" s="646"/>
      <c r="X20" s="646"/>
      <c r="Y20" s="647"/>
      <c r="Z20" s="648">
        <v>0</v>
      </c>
      <c r="AA20" s="648"/>
      <c r="AB20" s="648"/>
      <c r="AC20" s="648"/>
      <c r="AD20" s="649">
        <v>157</v>
      </c>
      <c r="AE20" s="649"/>
      <c r="AF20" s="649"/>
      <c r="AG20" s="649"/>
      <c r="AH20" s="649"/>
      <c r="AI20" s="649"/>
      <c r="AJ20" s="649"/>
      <c r="AK20" s="649"/>
      <c r="AL20" s="650">
        <v>0</v>
      </c>
      <c r="AM20" s="651"/>
      <c r="AN20" s="651"/>
      <c r="AO20" s="652"/>
      <c r="AP20" s="642" t="s">
        <v>276</v>
      </c>
      <c r="AQ20" s="643"/>
      <c r="AR20" s="643"/>
      <c r="AS20" s="643"/>
      <c r="AT20" s="643"/>
      <c r="AU20" s="643"/>
      <c r="AV20" s="643"/>
      <c r="AW20" s="643"/>
      <c r="AX20" s="643"/>
      <c r="AY20" s="643"/>
      <c r="AZ20" s="643"/>
      <c r="BA20" s="643"/>
      <c r="BB20" s="643"/>
      <c r="BC20" s="643"/>
      <c r="BD20" s="643"/>
      <c r="BE20" s="643"/>
      <c r="BF20" s="644"/>
      <c r="BG20" s="645" t="s">
        <v>127</v>
      </c>
      <c r="BH20" s="646"/>
      <c r="BI20" s="646"/>
      <c r="BJ20" s="646"/>
      <c r="BK20" s="646"/>
      <c r="BL20" s="646"/>
      <c r="BM20" s="646"/>
      <c r="BN20" s="647"/>
      <c r="BO20" s="648" t="s">
        <v>127</v>
      </c>
      <c r="BP20" s="648"/>
      <c r="BQ20" s="648"/>
      <c r="BR20" s="648"/>
      <c r="BS20" s="654" t="s">
        <v>127</v>
      </c>
      <c r="BT20" s="646"/>
      <c r="BU20" s="646"/>
      <c r="BV20" s="646"/>
      <c r="BW20" s="646"/>
      <c r="BX20" s="646"/>
      <c r="BY20" s="646"/>
      <c r="BZ20" s="646"/>
      <c r="CA20" s="646"/>
      <c r="CB20" s="655"/>
      <c r="CD20" s="660" t="s">
        <v>277</v>
      </c>
      <c r="CE20" s="661"/>
      <c r="CF20" s="661"/>
      <c r="CG20" s="661"/>
      <c r="CH20" s="661"/>
      <c r="CI20" s="661"/>
      <c r="CJ20" s="661"/>
      <c r="CK20" s="661"/>
      <c r="CL20" s="661"/>
      <c r="CM20" s="661"/>
      <c r="CN20" s="661"/>
      <c r="CO20" s="661"/>
      <c r="CP20" s="661"/>
      <c r="CQ20" s="662"/>
      <c r="CR20" s="645">
        <v>10010288</v>
      </c>
      <c r="CS20" s="646"/>
      <c r="CT20" s="646"/>
      <c r="CU20" s="646"/>
      <c r="CV20" s="646"/>
      <c r="CW20" s="646"/>
      <c r="CX20" s="646"/>
      <c r="CY20" s="647"/>
      <c r="CZ20" s="648">
        <v>100</v>
      </c>
      <c r="DA20" s="648"/>
      <c r="DB20" s="648"/>
      <c r="DC20" s="648"/>
      <c r="DD20" s="654">
        <v>3919351</v>
      </c>
      <c r="DE20" s="646"/>
      <c r="DF20" s="646"/>
      <c r="DG20" s="646"/>
      <c r="DH20" s="646"/>
      <c r="DI20" s="646"/>
      <c r="DJ20" s="646"/>
      <c r="DK20" s="646"/>
      <c r="DL20" s="646"/>
      <c r="DM20" s="646"/>
      <c r="DN20" s="646"/>
      <c r="DO20" s="646"/>
      <c r="DP20" s="647"/>
      <c r="DQ20" s="654">
        <v>4954708</v>
      </c>
      <c r="DR20" s="646"/>
      <c r="DS20" s="646"/>
      <c r="DT20" s="646"/>
      <c r="DU20" s="646"/>
      <c r="DV20" s="646"/>
      <c r="DW20" s="646"/>
      <c r="DX20" s="646"/>
      <c r="DY20" s="646"/>
      <c r="DZ20" s="646"/>
      <c r="EA20" s="646"/>
      <c r="EB20" s="646"/>
      <c r="EC20" s="655"/>
    </row>
    <row r="21" spans="2:133" ht="11.25" customHeight="1" x14ac:dyDescent="0.15">
      <c r="B21" s="642" t="s">
        <v>278</v>
      </c>
      <c r="C21" s="643"/>
      <c r="D21" s="643"/>
      <c r="E21" s="643"/>
      <c r="F21" s="643"/>
      <c r="G21" s="643"/>
      <c r="H21" s="643"/>
      <c r="I21" s="643"/>
      <c r="J21" s="643"/>
      <c r="K21" s="643"/>
      <c r="L21" s="643"/>
      <c r="M21" s="643"/>
      <c r="N21" s="643"/>
      <c r="O21" s="643"/>
      <c r="P21" s="643"/>
      <c r="Q21" s="644"/>
      <c r="R21" s="645">
        <v>12996</v>
      </c>
      <c r="S21" s="646"/>
      <c r="T21" s="646"/>
      <c r="U21" s="646"/>
      <c r="V21" s="646"/>
      <c r="W21" s="646"/>
      <c r="X21" s="646"/>
      <c r="Y21" s="647"/>
      <c r="Z21" s="648">
        <v>0.1</v>
      </c>
      <c r="AA21" s="648"/>
      <c r="AB21" s="648"/>
      <c r="AC21" s="648"/>
      <c r="AD21" s="649">
        <v>12996</v>
      </c>
      <c r="AE21" s="649"/>
      <c r="AF21" s="649"/>
      <c r="AG21" s="649"/>
      <c r="AH21" s="649"/>
      <c r="AI21" s="649"/>
      <c r="AJ21" s="649"/>
      <c r="AK21" s="649"/>
      <c r="AL21" s="650">
        <v>0.3</v>
      </c>
      <c r="AM21" s="651"/>
      <c r="AN21" s="651"/>
      <c r="AO21" s="652"/>
      <c r="AP21" s="664" t="s">
        <v>279</v>
      </c>
      <c r="AQ21" s="665"/>
      <c r="AR21" s="665"/>
      <c r="AS21" s="665"/>
      <c r="AT21" s="665"/>
      <c r="AU21" s="665"/>
      <c r="AV21" s="665"/>
      <c r="AW21" s="665"/>
      <c r="AX21" s="665"/>
      <c r="AY21" s="665"/>
      <c r="AZ21" s="665"/>
      <c r="BA21" s="665"/>
      <c r="BB21" s="665"/>
      <c r="BC21" s="665"/>
      <c r="BD21" s="665"/>
      <c r="BE21" s="665"/>
      <c r="BF21" s="666"/>
      <c r="BG21" s="645" t="s">
        <v>243</v>
      </c>
      <c r="BH21" s="646"/>
      <c r="BI21" s="646"/>
      <c r="BJ21" s="646"/>
      <c r="BK21" s="646"/>
      <c r="BL21" s="646"/>
      <c r="BM21" s="646"/>
      <c r="BN21" s="647"/>
      <c r="BO21" s="648" t="s">
        <v>243</v>
      </c>
      <c r="BP21" s="648"/>
      <c r="BQ21" s="648"/>
      <c r="BR21" s="648"/>
      <c r="BS21" s="654" t="s">
        <v>243</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280</v>
      </c>
      <c r="C22" s="643"/>
      <c r="D22" s="643"/>
      <c r="E22" s="643"/>
      <c r="F22" s="643"/>
      <c r="G22" s="643"/>
      <c r="H22" s="643"/>
      <c r="I22" s="643"/>
      <c r="J22" s="643"/>
      <c r="K22" s="643"/>
      <c r="L22" s="643"/>
      <c r="M22" s="643"/>
      <c r="N22" s="643"/>
      <c r="O22" s="643"/>
      <c r="P22" s="643"/>
      <c r="Q22" s="644"/>
      <c r="R22" s="645">
        <v>3216706</v>
      </c>
      <c r="S22" s="646"/>
      <c r="T22" s="646"/>
      <c r="U22" s="646"/>
      <c r="V22" s="646"/>
      <c r="W22" s="646"/>
      <c r="X22" s="646"/>
      <c r="Y22" s="647"/>
      <c r="Z22" s="648">
        <v>31.8</v>
      </c>
      <c r="AA22" s="648"/>
      <c r="AB22" s="648"/>
      <c r="AC22" s="648"/>
      <c r="AD22" s="649">
        <v>2952443</v>
      </c>
      <c r="AE22" s="649"/>
      <c r="AF22" s="649"/>
      <c r="AG22" s="649"/>
      <c r="AH22" s="649"/>
      <c r="AI22" s="649"/>
      <c r="AJ22" s="649"/>
      <c r="AK22" s="649"/>
      <c r="AL22" s="650">
        <v>72.5</v>
      </c>
      <c r="AM22" s="651"/>
      <c r="AN22" s="651"/>
      <c r="AO22" s="652"/>
      <c r="AP22" s="664" t="s">
        <v>281</v>
      </c>
      <c r="AQ22" s="665"/>
      <c r="AR22" s="665"/>
      <c r="AS22" s="665"/>
      <c r="AT22" s="665"/>
      <c r="AU22" s="665"/>
      <c r="AV22" s="665"/>
      <c r="AW22" s="665"/>
      <c r="AX22" s="665"/>
      <c r="AY22" s="665"/>
      <c r="AZ22" s="665"/>
      <c r="BA22" s="665"/>
      <c r="BB22" s="665"/>
      <c r="BC22" s="665"/>
      <c r="BD22" s="665"/>
      <c r="BE22" s="665"/>
      <c r="BF22" s="666"/>
      <c r="BG22" s="645" t="s">
        <v>127</v>
      </c>
      <c r="BH22" s="646"/>
      <c r="BI22" s="646"/>
      <c r="BJ22" s="646"/>
      <c r="BK22" s="646"/>
      <c r="BL22" s="646"/>
      <c r="BM22" s="646"/>
      <c r="BN22" s="647"/>
      <c r="BO22" s="648" t="s">
        <v>127</v>
      </c>
      <c r="BP22" s="648"/>
      <c r="BQ22" s="648"/>
      <c r="BR22" s="648"/>
      <c r="BS22" s="654" t="s">
        <v>127</v>
      </c>
      <c r="BT22" s="646"/>
      <c r="BU22" s="646"/>
      <c r="BV22" s="646"/>
      <c r="BW22" s="646"/>
      <c r="BX22" s="646"/>
      <c r="BY22" s="646"/>
      <c r="BZ22" s="646"/>
      <c r="CA22" s="646"/>
      <c r="CB22" s="655"/>
      <c r="CD22" s="627" t="s">
        <v>282</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283</v>
      </c>
      <c r="C23" s="643"/>
      <c r="D23" s="643"/>
      <c r="E23" s="643"/>
      <c r="F23" s="643"/>
      <c r="G23" s="643"/>
      <c r="H23" s="643"/>
      <c r="I23" s="643"/>
      <c r="J23" s="643"/>
      <c r="K23" s="643"/>
      <c r="L23" s="643"/>
      <c r="M23" s="643"/>
      <c r="N23" s="643"/>
      <c r="O23" s="643"/>
      <c r="P23" s="643"/>
      <c r="Q23" s="644"/>
      <c r="R23" s="645">
        <v>2952443</v>
      </c>
      <c r="S23" s="646"/>
      <c r="T23" s="646"/>
      <c r="U23" s="646"/>
      <c r="V23" s="646"/>
      <c r="W23" s="646"/>
      <c r="X23" s="646"/>
      <c r="Y23" s="647"/>
      <c r="Z23" s="648">
        <v>29.2</v>
      </c>
      <c r="AA23" s="648"/>
      <c r="AB23" s="648"/>
      <c r="AC23" s="648"/>
      <c r="AD23" s="649">
        <v>2952443</v>
      </c>
      <c r="AE23" s="649"/>
      <c r="AF23" s="649"/>
      <c r="AG23" s="649"/>
      <c r="AH23" s="649"/>
      <c r="AI23" s="649"/>
      <c r="AJ23" s="649"/>
      <c r="AK23" s="649"/>
      <c r="AL23" s="650">
        <v>72.5</v>
      </c>
      <c r="AM23" s="651"/>
      <c r="AN23" s="651"/>
      <c r="AO23" s="652"/>
      <c r="AP23" s="664" t="s">
        <v>284</v>
      </c>
      <c r="AQ23" s="665"/>
      <c r="AR23" s="665"/>
      <c r="AS23" s="665"/>
      <c r="AT23" s="665"/>
      <c r="AU23" s="665"/>
      <c r="AV23" s="665"/>
      <c r="AW23" s="665"/>
      <c r="AX23" s="665"/>
      <c r="AY23" s="665"/>
      <c r="AZ23" s="665"/>
      <c r="BA23" s="665"/>
      <c r="BB23" s="665"/>
      <c r="BC23" s="665"/>
      <c r="BD23" s="665"/>
      <c r="BE23" s="665"/>
      <c r="BF23" s="666"/>
      <c r="BG23" s="645" t="s">
        <v>127</v>
      </c>
      <c r="BH23" s="646"/>
      <c r="BI23" s="646"/>
      <c r="BJ23" s="646"/>
      <c r="BK23" s="646"/>
      <c r="BL23" s="646"/>
      <c r="BM23" s="646"/>
      <c r="BN23" s="647"/>
      <c r="BO23" s="648" t="s">
        <v>234</v>
      </c>
      <c r="BP23" s="648"/>
      <c r="BQ23" s="648"/>
      <c r="BR23" s="648"/>
      <c r="BS23" s="654" t="s">
        <v>243</v>
      </c>
      <c r="BT23" s="646"/>
      <c r="BU23" s="646"/>
      <c r="BV23" s="646"/>
      <c r="BW23" s="646"/>
      <c r="BX23" s="646"/>
      <c r="BY23" s="646"/>
      <c r="BZ23" s="646"/>
      <c r="CA23" s="646"/>
      <c r="CB23" s="655"/>
      <c r="CD23" s="627" t="s">
        <v>222</v>
      </c>
      <c r="CE23" s="628"/>
      <c r="CF23" s="628"/>
      <c r="CG23" s="628"/>
      <c r="CH23" s="628"/>
      <c r="CI23" s="628"/>
      <c r="CJ23" s="628"/>
      <c r="CK23" s="628"/>
      <c r="CL23" s="628"/>
      <c r="CM23" s="628"/>
      <c r="CN23" s="628"/>
      <c r="CO23" s="628"/>
      <c r="CP23" s="628"/>
      <c r="CQ23" s="629"/>
      <c r="CR23" s="627" t="s">
        <v>285</v>
      </c>
      <c r="CS23" s="628"/>
      <c r="CT23" s="628"/>
      <c r="CU23" s="628"/>
      <c r="CV23" s="628"/>
      <c r="CW23" s="628"/>
      <c r="CX23" s="628"/>
      <c r="CY23" s="629"/>
      <c r="CZ23" s="627" t="s">
        <v>286</v>
      </c>
      <c r="DA23" s="628"/>
      <c r="DB23" s="628"/>
      <c r="DC23" s="629"/>
      <c r="DD23" s="627" t="s">
        <v>287</v>
      </c>
      <c r="DE23" s="628"/>
      <c r="DF23" s="628"/>
      <c r="DG23" s="628"/>
      <c r="DH23" s="628"/>
      <c r="DI23" s="628"/>
      <c r="DJ23" s="628"/>
      <c r="DK23" s="629"/>
      <c r="DL23" s="676" t="s">
        <v>288</v>
      </c>
      <c r="DM23" s="677"/>
      <c r="DN23" s="677"/>
      <c r="DO23" s="677"/>
      <c r="DP23" s="677"/>
      <c r="DQ23" s="677"/>
      <c r="DR23" s="677"/>
      <c r="DS23" s="677"/>
      <c r="DT23" s="677"/>
      <c r="DU23" s="677"/>
      <c r="DV23" s="678"/>
      <c r="DW23" s="627" t="s">
        <v>289</v>
      </c>
      <c r="DX23" s="628"/>
      <c r="DY23" s="628"/>
      <c r="DZ23" s="628"/>
      <c r="EA23" s="628"/>
      <c r="EB23" s="628"/>
      <c r="EC23" s="629"/>
    </row>
    <row r="24" spans="2:133" ht="11.25" customHeight="1" x14ac:dyDescent="0.15">
      <c r="B24" s="642" t="s">
        <v>290</v>
      </c>
      <c r="C24" s="643"/>
      <c r="D24" s="643"/>
      <c r="E24" s="643"/>
      <c r="F24" s="643"/>
      <c r="G24" s="643"/>
      <c r="H24" s="643"/>
      <c r="I24" s="643"/>
      <c r="J24" s="643"/>
      <c r="K24" s="643"/>
      <c r="L24" s="643"/>
      <c r="M24" s="643"/>
      <c r="N24" s="643"/>
      <c r="O24" s="643"/>
      <c r="P24" s="643"/>
      <c r="Q24" s="644"/>
      <c r="R24" s="645">
        <v>264163</v>
      </c>
      <c r="S24" s="646"/>
      <c r="T24" s="646"/>
      <c r="U24" s="646"/>
      <c r="V24" s="646"/>
      <c r="W24" s="646"/>
      <c r="X24" s="646"/>
      <c r="Y24" s="647"/>
      <c r="Z24" s="648">
        <v>2.6</v>
      </c>
      <c r="AA24" s="648"/>
      <c r="AB24" s="648"/>
      <c r="AC24" s="648"/>
      <c r="AD24" s="649" t="s">
        <v>127</v>
      </c>
      <c r="AE24" s="649"/>
      <c r="AF24" s="649"/>
      <c r="AG24" s="649"/>
      <c r="AH24" s="649"/>
      <c r="AI24" s="649"/>
      <c r="AJ24" s="649"/>
      <c r="AK24" s="649"/>
      <c r="AL24" s="650" t="s">
        <v>243</v>
      </c>
      <c r="AM24" s="651"/>
      <c r="AN24" s="651"/>
      <c r="AO24" s="652"/>
      <c r="AP24" s="664" t="s">
        <v>291</v>
      </c>
      <c r="AQ24" s="665"/>
      <c r="AR24" s="665"/>
      <c r="AS24" s="665"/>
      <c r="AT24" s="665"/>
      <c r="AU24" s="665"/>
      <c r="AV24" s="665"/>
      <c r="AW24" s="665"/>
      <c r="AX24" s="665"/>
      <c r="AY24" s="665"/>
      <c r="AZ24" s="665"/>
      <c r="BA24" s="665"/>
      <c r="BB24" s="665"/>
      <c r="BC24" s="665"/>
      <c r="BD24" s="665"/>
      <c r="BE24" s="665"/>
      <c r="BF24" s="666"/>
      <c r="BG24" s="645" t="s">
        <v>127</v>
      </c>
      <c r="BH24" s="646"/>
      <c r="BI24" s="646"/>
      <c r="BJ24" s="646"/>
      <c r="BK24" s="646"/>
      <c r="BL24" s="646"/>
      <c r="BM24" s="646"/>
      <c r="BN24" s="647"/>
      <c r="BO24" s="648" t="s">
        <v>127</v>
      </c>
      <c r="BP24" s="648"/>
      <c r="BQ24" s="648"/>
      <c r="BR24" s="648"/>
      <c r="BS24" s="654" t="s">
        <v>243</v>
      </c>
      <c r="BT24" s="646"/>
      <c r="BU24" s="646"/>
      <c r="BV24" s="646"/>
      <c r="BW24" s="646"/>
      <c r="BX24" s="646"/>
      <c r="BY24" s="646"/>
      <c r="BZ24" s="646"/>
      <c r="CA24" s="646"/>
      <c r="CB24" s="655"/>
      <c r="CD24" s="656" t="s">
        <v>292</v>
      </c>
      <c r="CE24" s="657"/>
      <c r="CF24" s="657"/>
      <c r="CG24" s="657"/>
      <c r="CH24" s="657"/>
      <c r="CI24" s="657"/>
      <c r="CJ24" s="657"/>
      <c r="CK24" s="657"/>
      <c r="CL24" s="657"/>
      <c r="CM24" s="657"/>
      <c r="CN24" s="657"/>
      <c r="CO24" s="657"/>
      <c r="CP24" s="657"/>
      <c r="CQ24" s="658"/>
      <c r="CR24" s="634">
        <v>2496990</v>
      </c>
      <c r="CS24" s="635"/>
      <c r="CT24" s="635"/>
      <c r="CU24" s="635"/>
      <c r="CV24" s="635"/>
      <c r="CW24" s="635"/>
      <c r="CX24" s="635"/>
      <c r="CY24" s="636"/>
      <c r="CZ24" s="639">
        <v>24.9</v>
      </c>
      <c r="DA24" s="640"/>
      <c r="DB24" s="640"/>
      <c r="DC24" s="659"/>
      <c r="DD24" s="684">
        <v>2037183</v>
      </c>
      <c r="DE24" s="635"/>
      <c r="DF24" s="635"/>
      <c r="DG24" s="635"/>
      <c r="DH24" s="635"/>
      <c r="DI24" s="635"/>
      <c r="DJ24" s="635"/>
      <c r="DK24" s="636"/>
      <c r="DL24" s="684">
        <v>2017941</v>
      </c>
      <c r="DM24" s="635"/>
      <c r="DN24" s="635"/>
      <c r="DO24" s="635"/>
      <c r="DP24" s="635"/>
      <c r="DQ24" s="635"/>
      <c r="DR24" s="635"/>
      <c r="DS24" s="635"/>
      <c r="DT24" s="635"/>
      <c r="DU24" s="635"/>
      <c r="DV24" s="636"/>
      <c r="DW24" s="639">
        <v>48.2</v>
      </c>
      <c r="DX24" s="640"/>
      <c r="DY24" s="640"/>
      <c r="DZ24" s="640"/>
      <c r="EA24" s="640"/>
      <c r="EB24" s="640"/>
      <c r="EC24" s="641"/>
    </row>
    <row r="25" spans="2:133" ht="11.25" customHeight="1" x14ac:dyDescent="0.15">
      <c r="B25" s="642" t="s">
        <v>293</v>
      </c>
      <c r="C25" s="643"/>
      <c r="D25" s="643"/>
      <c r="E25" s="643"/>
      <c r="F25" s="643"/>
      <c r="G25" s="643"/>
      <c r="H25" s="643"/>
      <c r="I25" s="643"/>
      <c r="J25" s="643"/>
      <c r="K25" s="643"/>
      <c r="L25" s="643"/>
      <c r="M25" s="643"/>
      <c r="N25" s="643"/>
      <c r="O25" s="643"/>
      <c r="P25" s="643"/>
      <c r="Q25" s="644"/>
      <c r="R25" s="645">
        <v>100</v>
      </c>
      <c r="S25" s="646"/>
      <c r="T25" s="646"/>
      <c r="U25" s="646"/>
      <c r="V25" s="646"/>
      <c r="W25" s="646"/>
      <c r="X25" s="646"/>
      <c r="Y25" s="647"/>
      <c r="Z25" s="648">
        <v>0</v>
      </c>
      <c r="AA25" s="648"/>
      <c r="AB25" s="648"/>
      <c r="AC25" s="648"/>
      <c r="AD25" s="649" t="s">
        <v>127</v>
      </c>
      <c r="AE25" s="649"/>
      <c r="AF25" s="649"/>
      <c r="AG25" s="649"/>
      <c r="AH25" s="649"/>
      <c r="AI25" s="649"/>
      <c r="AJ25" s="649"/>
      <c r="AK25" s="649"/>
      <c r="AL25" s="650" t="s">
        <v>127</v>
      </c>
      <c r="AM25" s="651"/>
      <c r="AN25" s="651"/>
      <c r="AO25" s="652"/>
      <c r="AP25" s="664" t="s">
        <v>294</v>
      </c>
      <c r="AQ25" s="665"/>
      <c r="AR25" s="665"/>
      <c r="AS25" s="665"/>
      <c r="AT25" s="665"/>
      <c r="AU25" s="665"/>
      <c r="AV25" s="665"/>
      <c r="AW25" s="665"/>
      <c r="AX25" s="665"/>
      <c r="AY25" s="665"/>
      <c r="AZ25" s="665"/>
      <c r="BA25" s="665"/>
      <c r="BB25" s="665"/>
      <c r="BC25" s="665"/>
      <c r="BD25" s="665"/>
      <c r="BE25" s="665"/>
      <c r="BF25" s="666"/>
      <c r="BG25" s="645" t="s">
        <v>243</v>
      </c>
      <c r="BH25" s="646"/>
      <c r="BI25" s="646"/>
      <c r="BJ25" s="646"/>
      <c r="BK25" s="646"/>
      <c r="BL25" s="646"/>
      <c r="BM25" s="646"/>
      <c r="BN25" s="647"/>
      <c r="BO25" s="648" t="s">
        <v>127</v>
      </c>
      <c r="BP25" s="648"/>
      <c r="BQ25" s="648"/>
      <c r="BR25" s="648"/>
      <c r="BS25" s="654" t="s">
        <v>127</v>
      </c>
      <c r="BT25" s="646"/>
      <c r="BU25" s="646"/>
      <c r="BV25" s="646"/>
      <c r="BW25" s="646"/>
      <c r="BX25" s="646"/>
      <c r="BY25" s="646"/>
      <c r="BZ25" s="646"/>
      <c r="CA25" s="646"/>
      <c r="CB25" s="655"/>
      <c r="CD25" s="660" t="s">
        <v>295</v>
      </c>
      <c r="CE25" s="661"/>
      <c r="CF25" s="661"/>
      <c r="CG25" s="661"/>
      <c r="CH25" s="661"/>
      <c r="CI25" s="661"/>
      <c r="CJ25" s="661"/>
      <c r="CK25" s="661"/>
      <c r="CL25" s="661"/>
      <c r="CM25" s="661"/>
      <c r="CN25" s="661"/>
      <c r="CO25" s="661"/>
      <c r="CP25" s="661"/>
      <c r="CQ25" s="662"/>
      <c r="CR25" s="645">
        <v>1306455</v>
      </c>
      <c r="CS25" s="681"/>
      <c r="CT25" s="681"/>
      <c r="CU25" s="681"/>
      <c r="CV25" s="681"/>
      <c r="CW25" s="681"/>
      <c r="CX25" s="681"/>
      <c r="CY25" s="682"/>
      <c r="CZ25" s="650">
        <v>13.1</v>
      </c>
      <c r="DA25" s="679"/>
      <c r="DB25" s="679"/>
      <c r="DC25" s="683"/>
      <c r="DD25" s="654">
        <v>1087250</v>
      </c>
      <c r="DE25" s="681"/>
      <c r="DF25" s="681"/>
      <c r="DG25" s="681"/>
      <c r="DH25" s="681"/>
      <c r="DI25" s="681"/>
      <c r="DJ25" s="681"/>
      <c r="DK25" s="682"/>
      <c r="DL25" s="654">
        <v>1077149</v>
      </c>
      <c r="DM25" s="681"/>
      <c r="DN25" s="681"/>
      <c r="DO25" s="681"/>
      <c r="DP25" s="681"/>
      <c r="DQ25" s="681"/>
      <c r="DR25" s="681"/>
      <c r="DS25" s="681"/>
      <c r="DT25" s="681"/>
      <c r="DU25" s="681"/>
      <c r="DV25" s="682"/>
      <c r="DW25" s="650">
        <v>25.7</v>
      </c>
      <c r="DX25" s="679"/>
      <c r="DY25" s="679"/>
      <c r="DZ25" s="679"/>
      <c r="EA25" s="679"/>
      <c r="EB25" s="679"/>
      <c r="EC25" s="680"/>
    </row>
    <row r="26" spans="2:133" ht="11.25" customHeight="1" x14ac:dyDescent="0.15">
      <c r="B26" s="642" t="s">
        <v>296</v>
      </c>
      <c r="C26" s="643"/>
      <c r="D26" s="643"/>
      <c r="E26" s="643"/>
      <c r="F26" s="643"/>
      <c r="G26" s="643"/>
      <c r="H26" s="643"/>
      <c r="I26" s="643"/>
      <c r="J26" s="643"/>
      <c r="K26" s="643"/>
      <c r="L26" s="643"/>
      <c r="M26" s="643"/>
      <c r="N26" s="643"/>
      <c r="O26" s="643"/>
      <c r="P26" s="643"/>
      <c r="Q26" s="644"/>
      <c r="R26" s="645">
        <v>4311101</v>
      </c>
      <c r="S26" s="646"/>
      <c r="T26" s="646"/>
      <c r="U26" s="646"/>
      <c r="V26" s="646"/>
      <c r="W26" s="646"/>
      <c r="X26" s="646"/>
      <c r="Y26" s="647"/>
      <c r="Z26" s="648">
        <v>42.6</v>
      </c>
      <c r="AA26" s="648"/>
      <c r="AB26" s="648"/>
      <c r="AC26" s="648"/>
      <c r="AD26" s="649">
        <v>4046838</v>
      </c>
      <c r="AE26" s="649"/>
      <c r="AF26" s="649"/>
      <c r="AG26" s="649"/>
      <c r="AH26" s="649"/>
      <c r="AI26" s="649"/>
      <c r="AJ26" s="649"/>
      <c r="AK26" s="649"/>
      <c r="AL26" s="650">
        <v>99.4</v>
      </c>
      <c r="AM26" s="651"/>
      <c r="AN26" s="651"/>
      <c r="AO26" s="652"/>
      <c r="AP26" s="664" t="s">
        <v>297</v>
      </c>
      <c r="AQ26" s="694"/>
      <c r="AR26" s="694"/>
      <c r="AS26" s="694"/>
      <c r="AT26" s="694"/>
      <c r="AU26" s="694"/>
      <c r="AV26" s="694"/>
      <c r="AW26" s="694"/>
      <c r="AX26" s="694"/>
      <c r="AY26" s="694"/>
      <c r="AZ26" s="694"/>
      <c r="BA26" s="694"/>
      <c r="BB26" s="694"/>
      <c r="BC26" s="694"/>
      <c r="BD26" s="694"/>
      <c r="BE26" s="694"/>
      <c r="BF26" s="666"/>
      <c r="BG26" s="645" t="s">
        <v>127</v>
      </c>
      <c r="BH26" s="646"/>
      <c r="BI26" s="646"/>
      <c r="BJ26" s="646"/>
      <c r="BK26" s="646"/>
      <c r="BL26" s="646"/>
      <c r="BM26" s="646"/>
      <c r="BN26" s="647"/>
      <c r="BO26" s="648" t="s">
        <v>127</v>
      </c>
      <c r="BP26" s="648"/>
      <c r="BQ26" s="648"/>
      <c r="BR26" s="648"/>
      <c r="BS26" s="654" t="s">
        <v>243</v>
      </c>
      <c r="BT26" s="646"/>
      <c r="BU26" s="646"/>
      <c r="BV26" s="646"/>
      <c r="BW26" s="646"/>
      <c r="BX26" s="646"/>
      <c r="BY26" s="646"/>
      <c r="BZ26" s="646"/>
      <c r="CA26" s="646"/>
      <c r="CB26" s="655"/>
      <c r="CD26" s="660" t="s">
        <v>298</v>
      </c>
      <c r="CE26" s="661"/>
      <c r="CF26" s="661"/>
      <c r="CG26" s="661"/>
      <c r="CH26" s="661"/>
      <c r="CI26" s="661"/>
      <c r="CJ26" s="661"/>
      <c r="CK26" s="661"/>
      <c r="CL26" s="661"/>
      <c r="CM26" s="661"/>
      <c r="CN26" s="661"/>
      <c r="CO26" s="661"/>
      <c r="CP26" s="661"/>
      <c r="CQ26" s="662"/>
      <c r="CR26" s="645">
        <v>840684</v>
      </c>
      <c r="CS26" s="646"/>
      <c r="CT26" s="646"/>
      <c r="CU26" s="646"/>
      <c r="CV26" s="646"/>
      <c r="CW26" s="646"/>
      <c r="CX26" s="646"/>
      <c r="CY26" s="647"/>
      <c r="CZ26" s="650">
        <v>8.4</v>
      </c>
      <c r="DA26" s="679"/>
      <c r="DB26" s="679"/>
      <c r="DC26" s="683"/>
      <c r="DD26" s="654">
        <v>621479</v>
      </c>
      <c r="DE26" s="646"/>
      <c r="DF26" s="646"/>
      <c r="DG26" s="646"/>
      <c r="DH26" s="646"/>
      <c r="DI26" s="646"/>
      <c r="DJ26" s="646"/>
      <c r="DK26" s="647"/>
      <c r="DL26" s="654" t="s">
        <v>127</v>
      </c>
      <c r="DM26" s="646"/>
      <c r="DN26" s="646"/>
      <c r="DO26" s="646"/>
      <c r="DP26" s="646"/>
      <c r="DQ26" s="646"/>
      <c r="DR26" s="646"/>
      <c r="DS26" s="646"/>
      <c r="DT26" s="646"/>
      <c r="DU26" s="646"/>
      <c r="DV26" s="647"/>
      <c r="DW26" s="650" t="s">
        <v>127</v>
      </c>
      <c r="DX26" s="679"/>
      <c r="DY26" s="679"/>
      <c r="DZ26" s="679"/>
      <c r="EA26" s="679"/>
      <c r="EB26" s="679"/>
      <c r="EC26" s="680"/>
    </row>
    <row r="27" spans="2:133" ht="11.25" customHeight="1" x14ac:dyDescent="0.15">
      <c r="B27" s="642" t="s">
        <v>299</v>
      </c>
      <c r="C27" s="643"/>
      <c r="D27" s="643"/>
      <c r="E27" s="643"/>
      <c r="F27" s="643"/>
      <c r="G27" s="643"/>
      <c r="H27" s="643"/>
      <c r="I27" s="643"/>
      <c r="J27" s="643"/>
      <c r="K27" s="643"/>
      <c r="L27" s="643"/>
      <c r="M27" s="643"/>
      <c r="N27" s="643"/>
      <c r="O27" s="643"/>
      <c r="P27" s="643"/>
      <c r="Q27" s="644"/>
      <c r="R27" s="645">
        <v>879</v>
      </c>
      <c r="S27" s="646"/>
      <c r="T27" s="646"/>
      <c r="U27" s="646"/>
      <c r="V27" s="646"/>
      <c r="W27" s="646"/>
      <c r="X27" s="646"/>
      <c r="Y27" s="647"/>
      <c r="Z27" s="648">
        <v>0</v>
      </c>
      <c r="AA27" s="648"/>
      <c r="AB27" s="648"/>
      <c r="AC27" s="648"/>
      <c r="AD27" s="649">
        <v>879</v>
      </c>
      <c r="AE27" s="649"/>
      <c r="AF27" s="649"/>
      <c r="AG27" s="649"/>
      <c r="AH27" s="649"/>
      <c r="AI27" s="649"/>
      <c r="AJ27" s="649"/>
      <c r="AK27" s="649"/>
      <c r="AL27" s="650">
        <v>0</v>
      </c>
      <c r="AM27" s="651"/>
      <c r="AN27" s="651"/>
      <c r="AO27" s="652"/>
      <c r="AP27" s="642" t="s">
        <v>300</v>
      </c>
      <c r="AQ27" s="643"/>
      <c r="AR27" s="643"/>
      <c r="AS27" s="643"/>
      <c r="AT27" s="643"/>
      <c r="AU27" s="643"/>
      <c r="AV27" s="643"/>
      <c r="AW27" s="643"/>
      <c r="AX27" s="643"/>
      <c r="AY27" s="643"/>
      <c r="AZ27" s="643"/>
      <c r="BA27" s="643"/>
      <c r="BB27" s="643"/>
      <c r="BC27" s="643"/>
      <c r="BD27" s="643"/>
      <c r="BE27" s="643"/>
      <c r="BF27" s="644"/>
      <c r="BG27" s="645">
        <v>824046</v>
      </c>
      <c r="BH27" s="646"/>
      <c r="BI27" s="646"/>
      <c r="BJ27" s="646"/>
      <c r="BK27" s="646"/>
      <c r="BL27" s="646"/>
      <c r="BM27" s="646"/>
      <c r="BN27" s="647"/>
      <c r="BO27" s="648">
        <v>100</v>
      </c>
      <c r="BP27" s="648"/>
      <c r="BQ27" s="648"/>
      <c r="BR27" s="648"/>
      <c r="BS27" s="654">
        <v>9448</v>
      </c>
      <c r="BT27" s="646"/>
      <c r="BU27" s="646"/>
      <c r="BV27" s="646"/>
      <c r="BW27" s="646"/>
      <c r="BX27" s="646"/>
      <c r="BY27" s="646"/>
      <c r="BZ27" s="646"/>
      <c r="CA27" s="646"/>
      <c r="CB27" s="655"/>
      <c r="CD27" s="660" t="s">
        <v>301</v>
      </c>
      <c r="CE27" s="661"/>
      <c r="CF27" s="661"/>
      <c r="CG27" s="661"/>
      <c r="CH27" s="661"/>
      <c r="CI27" s="661"/>
      <c r="CJ27" s="661"/>
      <c r="CK27" s="661"/>
      <c r="CL27" s="661"/>
      <c r="CM27" s="661"/>
      <c r="CN27" s="661"/>
      <c r="CO27" s="661"/>
      <c r="CP27" s="661"/>
      <c r="CQ27" s="662"/>
      <c r="CR27" s="645">
        <v>309602</v>
      </c>
      <c r="CS27" s="681"/>
      <c r="CT27" s="681"/>
      <c r="CU27" s="681"/>
      <c r="CV27" s="681"/>
      <c r="CW27" s="681"/>
      <c r="CX27" s="681"/>
      <c r="CY27" s="682"/>
      <c r="CZ27" s="650">
        <v>3.1</v>
      </c>
      <c r="DA27" s="679"/>
      <c r="DB27" s="679"/>
      <c r="DC27" s="683"/>
      <c r="DD27" s="654">
        <v>106398</v>
      </c>
      <c r="DE27" s="681"/>
      <c r="DF27" s="681"/>
      <c r="DG27" s="681"/>
      <c r="DH27" s="681"/>
      <c r="DI27" s="681"/>
      <c r="DJ27" s="681"/>
      <c r="DK27" s="682"/>
      <c r="DL27" s="654">
        <v>97257</v>
      </c>
      <c r="DM27" s="681"/>
      <c r="DN27" s="681"/>
      <c r="DO27" s="681"/>
      <c r="DP27" s="681"/>
      <c r="DQ27" s="681"/>
      <c r="DR27" s="681"/>
      <c r="DS27" s="681"/>
      <c r="DT27" s="681"/>
      <c r="DU27" s="681"/>
      <c r="DV27" s="682"/>
      <c r="DW27" s="650">
        <v>2.2999999999999998</v>
      </c>
      <c r="DX27" s="679"/>
      <c r="DY27" s="679"/>
      <c r="DZ27" s="679"/>
      <c r="EA27" s="679"/>
      <c r="EB27" s="679"/>
      <c r="EC27" s="680"/>
    </row>
    <row r="28" spans="2:133" ht="11.25" customHeight="1" x14ac:dyDescent="0.15">
      <c r="B28" s="642" t="s">
        <v>302</v>
      </c>
      <c r="C28" s="643"/>
      <c r="D28" s="643"/>
      <c r="E28" s="643"/>
      <c r="F28" s="643"/>
      <c r="G28" s="643"/>
      <c r="H28" s="643"/>
      <c r="I28" s="643"/>
      <c r="J28" s="643"/>
      <c r="K28" s="643"/>
      <c r="L28" s="643"/>
      <c r="M28" s="643"/>
      <c r="N28" s="643"/>
      <c r="O28" s="643"/>
      <c r="P28" s="643"/>
      <c r="Q28" s="644"/>
      <c r="R28" s="645">
        <v>15025</v>
      </c>
      <c r="S28" s="646"/>
      <c r="T28" s="646"/>
      <c r="U28" s="646"/>
      <c r="V28" s="646"/>
      <c r="W28" s="646"/>
      <c r="X28" s="646"/>
      <c r="Y28" s="647"/>
      <c r="Z28" s="648">
        <v>0.1</v>
      </c>
      <c r="AA28" s="648"/>
      <c r="AB28" s="648"/>
      <c r="AC28" s="648"/>
      <c r="AD28" s="649" t="s">
        <v>243</v>
      </c>
      <c r="AE28" s="649"/>
      <c r="AF28" s="649"/>
      <c r="AG28" s="649"/>
      <c r="AH28" s="649"/>
      <c r="AI28" s="649"/>
      <c r="AJ28" s="649"/>
      <c r="AK28" s="649"/>
      <c r="AL28" s="650" t="s">
        <v>243</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303</v>
      </c>
      <c r="CE28" s="661"/>
      <c r="CF28" s="661"/>
      <c r="CG28" s="661"/>
      <c r="CH28" s="661"/>
      <c r="CI28" s="661"/>
      <c r="CJ28" s="661"/>
      <c r="CK28" s="661"/>
      <c r="CL28" s="661"/>
      <c r="CM28" s="661"/>
      <c r="CN28" s="661"/>
      <c r="CO28" s="661"/>
      <c r="CP28" s="661"/>
      <c r="CQ28" s="662"/>
      <c r="CR28" s="645">
        <v>880933</v>
      </c>
      <c r="CS28" s="646"/>
      <c r="CT28" s="646"/>
      <c r="CU28" s="646"/>
      <c r="CV28" s="646"/>
      <c r="CW28" s="646"/>
      <c r="CX28" s="646"/>
      <c r="CY28" s="647"/>
      <c r="CZ28" s="650">
        <v>8.8000000000000007</v>
      </c>
      <c r="DA28" s="679"/>
      <c r="DB28" s="679"/>
      <c r="DC28" s="683"/>
      <c r="DD28" s="654">
        <v>843535</v>
      </c>
      <c r="DE28" s="646"/>
      <c r="DF28" s="646"/>
      <c r="DG28" s="646"/>
      <c r="DH28" s="646"/>
      <c r="DI28" s="646"/>
      <c r="DJ28" s="646"/>
      <c r="DK28" s="647"/>
      <c r="DL28" s="654">
        <v>843535</v>
      </c>
      <c r="DM28" s="646"/>
      <c r="DN28" s="646"/>
      <c r="DO28" s="646"/>
      <c r="DP28" s="646"/>
      <c r="DQ28" s="646"/>
      <c r="DR28" s="646"/>
      <c r="DS28" s="646"/>
      <c r="DT28" s="646"/>
      <c r="DU28" s="646"/>
      <c r="DV28" s="647"/>
      <c r="DW28" s="650">
        <v>20.100000000000001</v>
      </c>
      <c r="DX28" s="679"/>
      <c r="DY28" s="679"/>
      <c r="DZ28" s="679"/>
      <c r="EA28" s="679"/>
      <c r="EB28" s="679"/>
      <c r="EC28" s="680"/>
    </row>
    <row r="29" spans="2:133" ht="11.25" customHeight="1" x14ac:dyDescent="0.15">
      <c r="B29" s="642" t="s">
        <v>304</v>
      </c>
      <c r="C29" s="643"/>
      <c r="D29" s="643"/>
      <c r="E29" s="643"/>
      <c r="F29" s="643"/>
      <c r="G29" s="643"/>
      <c r="H29" s="643"/>
      <c r="I29" s="643"/>
      <c r="J29" s="643"/>
      <c r="K29" s="643"/>
      <c r="L29" s="643"/>
      <c r="M29" s="643"/>
      <c r="N29" s="643"/>
      <c r="O29" s="643"/>
      <c r="P29" s="643"/>
      <c r="Q29" s="644"/>
      <c r="R29" s="645">
        <v>157841</v>
      </c>
      <c r="S29" s="646"/>
      <c r="T29" s="646"/>
      <c r="U29" s="646"/>
      <c r="V29" s="646"/>
      <c r="W29" s="646"/>
      <c r="X29" s="646"/>
      <c r="Y29" s="647"/>
      <c r="Z29" s="648">
        <v>1.6</v>
      </c>
      <c r="AA29" s="648"/>
      <c r="AB29" s="648"/>
      <c r="AC29" s="648"/>
      <c r="AD29" s="649" t="s">
        <v>234</v>
      </c>
      <c r="AE29" s="649"/>
      <c r="AF29" s="649"/>
      <c r="AG29" s="649"/>
      <c r="AH29" s="649"/>
      <c r="AI29" s="649"/>
      <c r="AJ29" s="649"/>
      <c r="AK29" s="649"/>
      <c r="AL29" s="650" t="s">
        <v>127</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305</v>
      </c>
      <c r="CE29" s="686"/>
      <c r="CF29" s="660" t="s">
        <v>306</v>
      </c>
      <c r="CG29" s="661"/>
      <c r="CH29" s="661"/>
      <c r="CI29" s="661"/>
      <c r="CJ29" s="661"/>
      <c r="CK29" s="661"/>
      <c r="CL29" s="661"/>
      <c r="CM29" s="661"/>
      <c r="CN29" s="661"/>
      <c r="CO29" s="661"/>
      <c r="CP29" s="661"/>
      <c r="CQ29" s="662"/>
      <c r="CR29" s="645">
        <v>880575</v>
      </c>
      <c r="CS29" s="681"/>
      <c r="CT29" s="681"/>
      <c r="CU29" s="681"/>
      <c r="CV29" s="681"/>
      <c r="CW29" s="681"/>
      <c r="CX29" s="681"/>
      <c r="CY29" s="682"/>
      <c r="CZ29" s="650">
        <v>8.8000000000000007</v>
      </c>
      <c r="DA29" s="679"/>
      <c r="DB29" s="679"/>
      <c r="DC29" s="683"/>
      <c r="DD29" s="654">
        <v>843177</v>
      </c>
      <c r="DE29" s="681"/>
      <c r="DF29" s="681"/>
      <c r="DG29" s="681"/>
      <c r="DH29" s="681"/>
      <c r="DI29" s="681"/>
      <c r="DJ29" s="681"/>
      <c r="DK29" s="682"/>
      <c r="DL29" s="654">
        <v>843177</v>
      </c>
      <c r="DM29" s="681"/>
      <c r="DN29" s="681"/>
      <c r="DO29" s="681"/>
      <c r="DP29" s="681"/>
      <c r="DQ29" s="681"/>
      <c r="DR29" s="681"/>
      <c r="DS29" s="681"/>
      <c r="DT29" s="681"/>
      <c r="DU29" s="681"/>
      <c r="DV29" s="682"/>
      <c r="DW29" s="650">
        <v>20.100000000000001</v>
      </c>
      <c r="DX29" s="679"/>
      <c r="DY29" s="679"/>
      <c r="DZ29" s="679"/>
      <c r="EA29" s="679"/>
      <c r="EB29" s="679"/>
      <c r="EC29" s="680"/>
    </row>
    <row r="30" spans="2:133" ht="11.25" customHeight="1" x14ac:dyDescent="0.15">
      <c r="B30" s="642" t="s">
        <v>307</v>
      </c>
      <c r="C30" s="643"/>
      <c r="D30" s="643"/>
      <c r="E30" s="643"/>
      <c r="F30" s="643"/>
      <c r="G30" s="643"/>
      <c r="H30" s="643"/>
      <c r="I30" s="643"/>
      <c r="J30" s="643"/>
      <c r="K30" s="643"/>
      <c r="L30" s="643"/>
      <c r="M30" s="643"/>
      <c r="N30" s="643"/>
      <c r="O30" s="643"/>
      <c r="P30" s="643"/>
      <c r="Q30" s="644"/>
      <c r="R30" s="645">
        <v>146176</v>
      </c>
      <c r="S30" s="646"/>
      <c r="T30" s="646"/>
      <c r="U30" s="646"/>
      <c r="V30" s="646"/>
      <c r="W30" s="646"/>
      <c r="X30" s="646"/>
      <c r="Y30" s="647"/>
      <c r="Z30" s="648">
        <v>1.4</v>
      </c>
      <c r="AA30" s="648"/>
      <c r="AB30" s="648"/>
      <c r="AC30" s="648"/>
      <c r="AD30" s="649" t="s">
        <v>243</v>
      </c>
      <c r="AE30" s="649"/>
      <c r="AF30" s="649"/>
      <c r="AG30" s="649"/>
      <c r="AH30" s="649"/>
      <c r="AI30" s="649"/>
      <c r="AJ30" s="649"/>
      <c r="AK30" s="649"/>
      <c r="AL30" s="650" t="s">
        <v>243</v>
      </c>
      <c r="AM30" s="651"/>
      <c r="AN30" s="651"/>
      <c r="AO30" s="652"/>
      <c r="AP30" s="624" t="s">
        <v>222</v>
      </c>
      <c r="AQ30" s="625"/>
      <c r="AR30" s="625"/>
      <c r="AS30" s="625"/>
      <c r="AT30" s="625"/>
      <c r="AU30" s="625"/>
      <c r="AV30" s="625"/>
      <c r="AW30" s="625"/>
      <c r="AX30" s="625"/>
      <c r="AY30" s="625"/>
      <c r="AZ30" s="625"/>
      <c r="BA30" s="625"/>
      <c r="BB30" s="625"/>
      <c r="BC30" s="625"/>
      <c r="BD30" s="625"/>
      <c r="BE30" s="625"/>
      <c r="BF30" s="626"/>
      <c r="BG30" s="624" t="s">
        <v>308</v>
      </c>
      <c r="BH30" s="698"/>
      <c r="BI30" s="698"/>
      <c r="BJ30" s="698"/>
      <c r="BK30" s="698"/>
      <c r="BL30" s="698"/>
      <c r="BM30" s="698"/>
      <c r="BN30" s="698"/>
      <c r="BO30" s="698"/>
      <c r="BP30" s="698"/>
      <c r="BQ30" s="699"/>
      <c r="BR30" s="624" t="s">
        <v>309</v>
      </c>
      <c r="BS30" s="698"/>
      <c r="BT30" s="698"/>
      <c r="BU30" s="698"/>
      <c r="BV30" s="698"/>
      <c r="BW30" s="698"/>
      <c r="BX30" s="698"/>
      <c r="BY30" s="698"/>
      <c r="BZ30" s="698"/>
      <c r="CA30" s="698"/>
      <c r="CB30" s="699"/>
      <c r="CD30" s="687"/>
      <c r="CE30" s="688"/>
      <c r="CF30" s="660" t="s">
        <v>310</v>
      </c>
      <c r="CG30" s="661"/>
      <c r="CH30" s="661"/>
      <c r="CI30" s="661"/>
      <c r="CJ30" s="661"/>
      <c r="CK30" s="661"/>
      <c r="CL30" s="661"/>
      <c r="CM30" s="661"/>
      <c r="CN30" s="661"/>
      <c r="CO30" s="661"/>
      <c r="CP30" s="661"/>
      <c r="CQ30" s="662"/>
      <c r="CR30" s="645">
        <v>844325</v>
      </c>
      <c r="CS30" s="646"/>
      <c r="CT30" s="646"/>
      <c r="CU30" s="646"/>
      <c r="CV30" s="646"/>
      <c r="CW30" s="646"/>
      <c r="CX30" s="646"/>
      <c r="CY30" s="647"/>
      <c r="CZ30" s="650">
        <v>8.4</v>
      </c>
      <c r="DA30" s="679"/>
      <c r="DB30" s="679"/>
      <c r="DC30" s="683"/>
      <c r="DD30" s="654">
        <v>806927</v>
      </c>
      <c r="DE30" s="646"/>
      <c r="DF30" s="646"/>
      <c r="DG30" s="646"/>
      <c r="DH30" s="646"/>
      <c r="DI30" s="646"/>
      <c r="DJ30" s="646"/>
      <c r="DK30" s="647"/>
      <c r="DL30" s="654">
        <v>806927</v>
      </c>
      <c r="DM30" s="646"/>
      <c r="DN30" s="646"/>
      <c r="DO30" s="646"/>
      <c r="DP30" s="646"/>
      <c r="DQ30" s="646"/>
      <c r="DR30" s="646"/>
      <c r="DS30" s="646"/>
      <c r="DT30" s="646"/>
      <c r="DU30" s="646"/>
      <c r="DV30" s="647"/>
      <c r="DW30" s="650">
        <v>19.3</v>
      </c>
      <c r="DX30" s="679"/>
      <c r="DY30" s="679"/>
      <c r="DZ30" s="679"/>
      <c r="EA30" s="679"/>
      <c r="EB30" s="679"/>
      <c r="EC30" s="680"/>
    </row>
    <row r="31" spans="2:133" ht="11.25" customHeight="1" x14ac:dyDescent="0.15">
      <c r="B31" s="642" t="s">
        <v>311</v>
      </c>
      <c r="C31" s="643"/>
      <c r="D31" s="643"/>
      <c r="E31" s="643"/>
      <c r="F31" s="643"/>
      <c r="G31" s="643"/>
      <c r="H31" s="643"/>
      <c r="I31" s="643"/>
      <c r="J31" s="643"/>
      <c r="K31" s="643"/>
      <c r="L31" s="643"/>
      <c r="M31" s="643"/>
      <c r="N31" s="643"/>
      <c r="O31" s="643"/>
      <c r="P31" s="643"/>
      <c r="Q31" s="644"/>
      <c r="R31" s="645">
        <v>1197211</v>
      </c>
      <c r="S31" s="646"/>
      <c r="T31" s="646"/>
      <c r="U31" s="646"/>
      <c r="V31" s="646"/>
      <c r="W31" s="646"/>
      <c r="X31" s="646"/>
      <c r="Y31" s="647"/>
      <c r="Z31" s="648">
        <v>11.8</v>
      </c>
      <c r="AA31" s="648"/>
      <c r="AB31" s="648"/>
      <c r="AC31" s="648"/>
      <c r="AD31" s="649" t="s">
        <v>127</v>
      </c>
      <c r="AE31" s="649"/>
      <c r="AF31" s="649"/>
      <c r="AG31" s="649"/>
      <c r="AH31" s="649"/>
      <c r="AI31" s="649"/>
      <c r="AJ31" s="649"/>
      <c r="AK31" s="649"/>
      <c r="AL31" s="650" t="s">
        <v>243</v>
      </c>
      <c r="AM31" s="651"/>
      <c r="AN31" s="651"/>
      <c r="AO31" s="652"/>
      <c r="AP31" s="702" t="s">
        <v>312</v>
      </c>
      <c r="AQ31" s="703"/>
      <c r="AR31" s="703"/>
      <c r="AS31" s="703"/>
      <c r="AT31" s="708" t="s">
        <v>313</v>
      </c>
      <c r="AU31" s="231"/>
      <c r="AV31" s="231"/>
      <c r="AW31" s="231"/>
      <c r="AX31" s="631" t="s">
        <v>186</v>
      </c>
      <c r="AY31" s="632"/>
      <c r="AZ31" s="632"/>
      <c r="BA31" s="632"/>
      <c r="BB31" s="632"/>
      <c r="BC31" s="632"/>
      <c r="BD31" s="632"/>
      <c r="BE31" s="632"/>
      <c r="BF31" s="633"/>
      <c r="BG31" s="713">
        <v>99.4</v>
      </c>
      <c r="BH31" s="700"/>
      <c r="BI31" s="700"/>
      <c r="BJ31" s="700"/>
      <c r="BK31" s="700"/>
      <c r="BL31" s="700"/>
      <c r="BM31" s="640">
        <v>97.3</v>
      </c>
      <c r="BN31" s="700"/>
      <c r="BO31" s="700"/>
      <c r="BP31" s="700"/>
      <c r="BQ31" s="701"/>
      <c r="BR31" s="713">
        <v>99.3</v>
      </c>
      <c r="BS31" s="700"/>
      <c r="BT31" s="700"/>
      <c r="BU31" s="700"/>
      <c r="BV31" s="700"/>
      <c r="BW31" s="700"/>
      <c r="BX31" s="640">
        <v>96.9</v>
      </c>
      <c r="BY31" s="700"/>
      <c r="BZ31" s="700"/>
      <c r="CA31" s="700"/>
      <c r="CB31" s="701"/>
      <c r="CD31" s="687"/>
      <c r="CE31" s="688"/>
      <c r="CF31" s="660" t="s">
        <v>314</v>
      </c>
      <c r="CG31" s="661"/>
      <c r="CH31" s="661"/>
      <c r="CI31" s="661"/>
      <c r="CJ31" s="661"/>
      <c r="CK31" s="661"/>
      <c r="CL31" s="661"/>
      <c r="CM31" s="661"/>
      <c r="CN31" s="661"/>
      <c r="CO31" s="661"/>
      <c r="CP31" s="661"/>
      <c r="CQ31" s="662"/>
      <c r="CR31" s="645">
        <v>36250</v>
      </c>
      <c r="CS31" s="681"/>
      <c r="CT31" s="681"/>
      <c r="CU31" s="681"/>
      <c r="CV31" s="681"/>
      <c r="CW31" s="681"/>
      <c r="CX31" s="681"/>
      <c r="CY31" s="682"/>
      <c r="CZ31" s="650">
        <v>0.4</v>
      </c>
      <c r="DA31" s="679"/>
      <c r="DB31" s="679"/>
      <c r="DC31" s="683"/>
      <c r="DD31" s="654">
        <v>36250</v>
      </c>
      <c r="DE31" s="681"/>
      <c r="DF31" s="681"/>
      <c r="DG31" s="681"/>
      <c r="DH31" s="681"/>
      <c r="DI31" s="681"/>
      <c r="DJ31" s="681"/>
      <c r="DK31" s="682"/>
      <c r="DL31" s="654">
        <v>36250</v>
      </c>
      <c r="DM31" s="681"/>
      <c r="DN31" s="681"/>
      <c r="DO31" s="681"/>
      <c r="DP31" s="681"/>
      <c r="DQ31" s="681"/>
      <c r="DR31" s="681"/>
      <c r="DS31" s="681"/>
      <c r="DT31" s="681"/>
      <c r="DU31" s="681"/>
      <c r="DV31" s="682"/>
      <c r="DW31" s="650">
        <v>0.9</v>
      </c>
      <c r="DX31" s="679"/>
      <c r="DY31" s="679"/>
      <c r="DZ31" s="679"/>
      <c r="EA31" s="679"/>
      <c r="EB31" s="679"/>
      <c r="EC31" s="680"/>
    </row>
    <row r="32" spans="2:133" ht="11.25" customHeight="1" x14ac:dyDescent="0.15">
      <c r="B32" s="691" t="s">
        <v>315</v>
      </c>
      <c r="C32" s="692"/>
      <c r="D32" s="692"/>
      <c r="E32" s="692"/>
      <c r="F32" s="692"/>
      <c r="G32" s="692"/>
      <c r="H32" s="692"/>
      <c r="I32" s="692"/>
      <c r="J32" s="692"/>
      <c r="K32" s="692"/>
      <c r="L32" s="692"/>
      <c r="M32" s="692"/>
      <c r="N32" s="692"/>
      <c r="O32" s="692"/>
      <c r="P32" s="692"/>
      <c r="Q32" s="693"/>
      <c r="R32" s="645">
        <v>300</v>
      </c>
      <c r="S32" s="646"/>
      <c r="T32" s="646"/>
      <c r="U32" s="646"/>
      <c r="V32" s="646"/>
      <c r="W32" s="646"/>
      <c r="X32" s="646"/>
      <c r="Y32" s="647"/>
      <c r="Z32" s="648">
        <v>0</v>
      </c>
      <c r="AA32" s="648"/>
      <c r="AB32" s="648"/>
      <c r="AC32" s="648"/>
      <c r="AD32" s="649">
        <v>300</v>
      </c>
      <c r="AE32" s="649"/>
      <c r="AF32" s="649"/>
      <c r="AG32" s="649"/>
      <c r="AH32" s="649"/>
      <c r="AI32" s="649"/>
      <c r="AJ32" s="649"/>
      <c r="AK32" s="649"/>
      <c r="AL32" s="650">
        <v>0</v>
      </c>
      <c r="AM32" s="651"/>
      <c r="AN32" s="651"/>
      <c r="AO32" s="652"/>
      <c r="AP32" s="704"/>
      <c r="AQ32" s="705"/>
      <c r="AR32" s="705"/>
      <c r="AS32" s="705"/>
      <c r="AT32" s="709"/>
      <c r="AU32" s="230" t="s">
        <v>316</v>
      </c>
      <c r="AV32" s="230"/>
      <c r="AW32" s="230"/>
      <c r="AX32" s="642" t="s">
        <v>317</v>
      </c>
      <c r="AY32" s="643"/>
      <c r="AZ32" s="643"/>
      <c r="BA32" s="643"/>
      <c r="BB32" s="643"/>
      <c r="BC32" s="643"/>
      <c r="BD32" s="643"/>
      <c r="BE32" s="643"/>
      <c r="BF32" s="644"/>
      <c r="BG32" s="714">
        <v>99.3</v>
      </c>
      <c r="BH32" s="681"/>
      <c r="BI32" s="681"/>
      <c r="BJ32" s="681"/>
      <c r="BK32" s="681"/>
      <c r="BL32" s="681"/>
      <c r="BM32" s="651">
        <v>97.6</v>
      </c>
      <c r="BN32" s="711"/>
      <c r="BO32" s="711"/>
      <c r="BP32" s="711"/>
      <c r="BQ32" s="712"/>
      <c r="BR32" s="714">
        <v>99.2</v>
      </c>
      <c r="BS32" s="681"/>
      <c r="BT32" s="681"/>
      <c r="BU32" s="681"/>
      <c r="BV32" s="681"/>
      <c r="BW32" s="681"/>
      <c r="BX32" s="651">
        <v>96.9</v>
      </c>
      <c r="BY32" s="711"/>
      <c r="BZ32" s="711"/>
      <c r="CA32" s="711"/>
      <c r="CB32" s="712"/>
      <c r="CD32" s="689"/>
      <c r="CE32" s="690"/>
      <c r="CF32" s="660" t="s">
        <v>318</v>
      </c>
      <c r="CG32" s="661"/>
      <c r="CH32" s="661"/>
      <c r="CI32" s="661"/>
      <c r="CJ32" s="661"/>
      <c r="CK32" s="661"/>
      <c r="CL32" s="661"/>
      <c r="CM32" s="661"/>
      <c r="CN32" s="661"/>
      <c r="CO32" s="661"/>
      <c r="CP32" s="661"/>
      <c r="CQ32" s="662"/>
      <c r="CR32" s="645">
        <v>358</v>
      </c>
      <c r="CS32" s="646"/>
      <c r="CT32" s="646"/>
      <c r="CU32" s="646"/>
      <c r="CV32" s="646"/>
      <c r="CW32" s="646"/>
      <c r="CX32" s="646"/>
      <c r="CY32" s="647"/>
      <c r="CZ32" s="650">
        <v>0</v>
      </c>
      <c r="DA32" s="679"/>
      <c r="DB32" s="679"/>
      <c r="DC32" s="683"/>
      <c r="DD32" s="654">
        <v>358</v>
      </c>
      <c r="DE32" s="646"/>
      <c r="DF32" s="646"/>
      <c r="DG32" s="646"/>
      <c r="DH32" s="646"/>
      <c r="DI32" s="646"/>
      <c r="DJ32" s="646"/>
      <c r="DK32" s="647"/>
      <c r="DL32" s="654">
        <v>358</v>
      </c>
      <c r="DM32" s="646"/>
      <c r="DN32" s="646"/>
      <c r="DO32" s="646"/>
      <c r="DP32" s="646"/>
      <c r="DQ32" s="646"/>
      <c r="DR32" s="646"/>
      <c r="DS32" s="646"/>
      <c r="DT32" s="646"/>
      <c r="DU32" s="646"/>
      <c r="DV32" s="647"/>
      <c r="DW32" s="650">
        <v>0</v>
      </c>
      <c r="DX32" s="679"/>
      <c r="DY32" s="679"/>
      <c r="DZ32" s="679"/>
      <c r="EA32" s="679"/>
      <c r="EB32" s="679"/>
      <c r="EC32" s="680"/>
    </row>
    <row r="33" spans="2:133" ht="11.25" customHeight="1" x14ac:dyDescent="0.15">
      <c r="B33" s="642" t="s">
        <v>319</v>
      </c>
      <c r="C33" s="643"/>
      <c r="D33" s="643"/>
      <c r="E33" s="643"/>
      <c r="F33" s="643"/>
      <c r="G33" s="643"/>
      <c r="H33" s="643"/>
      <c r="I33" s="643"/>
      <c r="J33" s="643"/>
      <c r="K33" s="643"/>
      <c r="L33" s="643"/>
      <c r="M33" s="643"/>
      <c r="N33" s="643"/>
      <c r="O33" s="643"/>
      <c r="P33" s="643"/>
      <c r="Q33" s="644"/>
      <c r="R33" s="645">
        <v>393068</v>
      </c>
      <c r="S33" s="646"/>
      <c r="T33" s="646"/>
      <c r="U33" s="646"/>
      <c r="V33" s="646"/>
      <c r="W33" s="646"/>
      <c r="X33" s="646"/>
      <c r="Y33" s="647"/>
      <c r="Z33" s="648">
        <v>3.9</v>
      </c>
      <c r="AA33" s="648"/>
      <c r="AB33" s="648"/>
      <c r="AC33" s="648"/>
      <c r="AD33" s="649" t="s">
        <v>243</v>
      </c>
      <c r="AE33" s="649"/>
      <c r="AF33" s="649"/>
      <c r="AG33" s="649"/>
      <c r="AH33" s="649"/>
      <c r="AI33" s="649"/>
      <c r="AJ33" s="649"/>
      <c r="AK33" s="649"/>
      <c r="AL33" s="650" t="s">
        <v>243</v>
      </c>
      <c r="AM33" s="651"/>
      <c r="AN33" s="651"/>
      <c r="AO33" s="652"/>
      <c r="AP33" s="706"/>
      <c r="AQ33" s="707"/>
      <c r="AR33" s="707"/>
      <c r="AS33" s="707"/>
      <c r="AT33" s="710"/>
      <c r="AU33" s="232"/>
      <c r="AV33" s="232"/>
      <c r="AW33" s="232"/>
      <c r="AX33" s="695" t="s">
        <v>320</v>
      </c>
      <c r="AY33" s="696"/>
      <c r="AZ33" s="696"/>
      <c r="BA33" s="696"/>
      <c r="BB33" s="696"/>
      <c r="BC33" s="696"/>
      <c r="BD33" s="696"/>
      <c r="BE33" s="696"/>
      <c r="BF33" s="697"/>
      <c r="BG33" s="715">
        <v>99.4</v>
      </c>
      <c r="BH33" s="716"/>
      <c r="BI33" s="716"/>
      <c r="BJ33" s="716"/>
      <c r="BK33" s="716"/>
      <c r="BL33" s="716"/>
      <c r="BM33" s="717">
        <v>96.6</v>
      </c>
      <c r="BN33" s="716"/>
      <c r="BO33" s="716"/>
      <c r="BP33" s="716"/>
      <c r="BQ33" s="718"/>
      <c r="BR33" s="715">
        <v>99.3</v>
      </c>
      <c r="BS33" s="716"/>
      <c r="BT33" s="716"/>
      <c r="BU33" s="716"/>
      <c r="BV33" s="716"/>
      <c r="BW33" s="716"/>
      <c r="BX33" s="717">
        <v>96.3</v>
      </c>
      <c r="BY33" s="716"/>
      <c r="BZ33" s="716"/>
      <c r="CA33" s="716"/>
      <c r="CB33" s="718"/>
      <c r="CD33" s="660" t="s">
        <v>321</v>
      </c>
      <c r="CE33" s="661"/>
      <c r="CF33" s="661"/>
      <c r="CG33" s="661"/>
      <c r="CH33" s="661"/>
      <c r="CI33" s="661"/>
      <c r="CJ33" s="661"/>
      <c r="CK33" s="661"/>
      <c r="CL33" s="661"/>
      <c r="CM33" s="661"/>
      <c r="CN33" s="661"/>
      <c r="CO33" s="661"/>
      <c r="CP33" s="661"/>
      <c r="CQ33" s="662"/>
      <c r="CR33" s="645">
        <v>3593947</v>
      </c>
      <c r="CS33" s="681"/>
      <c r="CT33" s="681"/>
      <c r="CU33" s="681"/>
      <c r="CV33" s="681"/>
      <c r="CW33" s="681"/>
      <c r="CX33" s="681"/>
      <c r="CY33" s="682"/>
      <c r="CZ33" s="650">
        <v>35.9</v>
      </c>
      <c r="DA33" s="679"/>
      <c r="DB33" s="679"/>
      <c r="DC33" s="683"/>
      <c r="DD33" s="654">
        <v>2473722</v>
      </c>
      <c r="DE33" s="681"/>
      <c r="DF33" s="681"/>
      <c r="DG33" s="681"/>
      <c r="DH33" s="681"/>
      <c r="DI33" s="681"/>
      <c r="DJ33" s="681"/>
      <c r="DK33" s="682"/>
      <c r="DL33" s="654">
        <v>1478958</v>
      </c>
      <c r="DM33" s="681"/>
      <c r="DN33" s="681"/>
      <c r="DO33" s="681"/>
      <c r="DP33" s="681"/>
      <c r="DQ33" s="681"/>
      <c r="DR33" s="681"/>
      <c r="DS33" s="681"/>
      <c r="DT33" s="681"/>
      <c r="DU33" s="681"/>
      <c r="DV33" s="682"/>
      <c r="DW33" s="650">
        <v>35.299999999999997</v>
      </c>
      <c r="DX33" s="679"/>
      <c r="DY33" s="679"/>
      <c r="DZ33" s="679"/>
      <c r="EA33" s="679"/>
      <c r="EB33" s="679"/>
      <c r="EC33" s="680"/>
    </row>
    <row r="34" spans="2:133" ht="11.25" customHeight="1" x14ac:dyDescent="0.15">
      <c r="B34" s="642" t="s">
        <v>322</v>
      </c>
      <c r="C34" s="643"/>
      <c r="D34" s="643"/>
      <c r="E34" s="643"/>
      <c r="F34" s="643"/>
      <c r="G34" s="643"/>
      <c r="H34" s="643"/>
      <c r="I34" s="643"/>
      <c r="J34" s="643"/>
      <c r="K34" s="643"/>
      <c r="L34" s="643"/>
      <c r="M34" s="643"/>
      <c r="N34" s="643"/>
      <c r="O34" s="643"/>
      <c r="P34" s="643"/>
      <c r="Q34" s="644"/>
      <c r="R34" s="645">
        <v>272146</v>
      </c>
      <c r="S34" s="646"/>
      <c r="T34" s="646"/>
      <c r="U34" s="646"/>
      <c r="V34" s="646"/>
      <c r="W34" s="646"/>
      <c r="X34" s="646"/>
      <c r="Y34" s="647"/>
      <c r="Z34" s="648">
        <v>2.7</v>
      </c>
      <c r="AA34" s="648"/>
      <c r="AB34" s="648"/>
      <c r="AC34" s="648"/>
      <c r="AD34" s="649">
        <v>18605</v>
      </c>
      <c r="AE34" s="649"/>
      <c r="AF34" s="649"/>
      <c r="AG34" s="649"/>
      <c r="AH34" s="649"/>
      <c r="AI34" s="649"/>
      <c r="AJ34" s="649"/>
      <c r="AK34" s="649"/>
      <c r="AL34" s="650">
        <v>0.5</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323</v>
      </c>
      <c r="CE34" s="661"/>
      <c r="CF34" s="661"/>
      <c r="CG34" s="661"/>
      <c r="CH34" s="661"/>
      <c r="CI34" s="661"/>
      <c r="CJ34" s="661"/>
      <c r="CK34" s="661"/>
      <c r="CL34" s="661"/>
      <c r="CM34" s="661"/>
      <c r="CN34" s="661"/>
      <c r="CO34" s="661"/>
      <c r="CP34" s="661"/>
      <c r="CQ34" s="662"/>
      <c r="CR34" s="645">
        <v>1172187</v>
      </c>
      <c r="CS34" s="646"/>
      <c r="CT34" s="646"/>
      <c r="CU34" s="646"/>
      <c r="CV34" s="646"/>
      <c r="CW34" s="646"/>
      <c r="CX34" s="646"/>
      <c r="CY34" s="647"/>
      <c r="CZ34" s="650">
        <v>11.7</v>
      </c>
      <c r="DA34" s="679"/>
      <c r="DB34" s="679"/>
      <c r="DC34" s="683"/>
      <c r="DD34" s="654">
        <v>880362</v>
      </c>
      <c r="DE34" s="646"/>
      <c r="DF34" s="646"/>
      <c r="DG34" s="646"/>
      <c r="DH34" s="646"/>
      <c r="DI34" s="646"/>
      <c r="DJ34" s="646"/>
      <c r="DK34" s="647"/>
      <c r="DL34" s="654">
        <v>614889</v>
      </c>
      <c r="DM34" s="646"/>
      <c r="DN34" s="646"/>
      <c r="DO34" s="646"/>
      <c r="DP34" s="646"/>
      <c r="DQ34" s="646"/>
      <c r="DR34" s="646"/>
      <c r="DS34" s="646"/>
      <c r="DT34" s="646"/>
      <c r="DU34" s="646"/>
      <c r="DV34" s="647"/>
      <c r="DW34" s="650">
        <v>14.7</v>
      </c>
      <c r="DX34" s="679"/>
      <c r="DY34" s="679"/>
      <c r="DZ34" s="679"/>
      <c r="EA34" s="679"/>
      <c r="EB34" s="679"/>
      <c r="EC34" s="680"/>
    </row>
    <row r="35" spans="2:133" ht="11.25" customHeight="1" x14ac:dyDescent="0.15">
      <c r="B35" s="642" t="s">
        <v>324</v>
      </c>
      <c r="C35" s="643"/>
      <c r="D35" s="643"/>
      <c r="E35" s="643"/>
      <c r="F35" s="643"/>
      <c r="G35" s="643"/>
      <c r="H35" s="643"/>
      <c r="I35" s="643"/>
      <c r="J35" s="643"/>
      <c r="K35" s="643"/>
      <c r="L35" s="643"/>
      <c r="M35" s="643"/>
      <c r="N35" s="643"/>
      <c r="O35" s="643"/>
      <c r="P35" s="643"/>
      <c r="Q35" s="644"/>
      <c r="R35" s="645">
        <v>380996</v>
      </c>
      <c r="S35" s="646"/>
      <c r="T35" s="646"/>
      <c r="U35" s="646"/>
      <c r="V35" s="646"/>
      <c r="W35" s="646"/>
      <c r="X35" s="646"/>
      <c r="Y35" s="647"/>
      <c r="Z35" s="648">
        <v>3.8</v>
      </c>
      <c r="AA35" s="648"/>
      <c r="AB35" s="648"/>
      <c r="AC35" s="648"/>
      <c r="AD35" s="649" t="s">
        <v>243</v>
      </c>
      <c r="AE35" s="649"/>
      <c r="AF35" s="649"/>
      <c r="AG35" s="649"/>
      <c r="AH35" s="649"/>
      <c r="AI35" s="649"/>
      <c r="AJ35" s="649"/>
      <c r="AK35" s="649"/>
      <c r="AL35" s="650" t="s">
        <v>243</v>
      </c>
      <c r="AM35" s="651"/>
      <c r="AN35" s="651"/>
      <c r="AO35" s="652"/>
      <c r="AP35" s="235"/>
      <c r="AQ35" s="624" t="s">
        <v>325</v>
      </c>
      <c r="AR35" s="625"/>
      <c r="AS35" s="625"/>
      <c r="AT35" s="625"/>
      <c r="AU35" s="625"/>
      <c r="AV35" s="625"/>
      <c r="AW35" s="625"/>
      <c r="AX35" s="625"/>
      <c r="AY35" s="625"/>
      <c r="AZ35" s="625"/>
      <c r="BA35" s="625"/>
      <c r="BB35" s="625"/>
      <c r="BC35" s="625"/>
      <c r="BD35" s="625"/>
      <c r="BE35" s="625"/>
      <c r="BF35" s="626"/>
      <c r="BG35" s="624" t="s">
        <v>326</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327</v>
      </c>
      <c r="CE35" s="661"/>
      <c r="CF35" s="661"/>
      <c r="CG35" s="661"/>
      <c r="CH35" s="661"/>
      <c r="CI35" s="661"/>
      <c r="CJ35" s="661"/>
      <c r="CK35" s="661"/>
      <c r="CL35" s="661"/>
      <c r="CM35" s="661"/>
      <c r="CN35" s="661"/>
      <c r="CO35" s="661"/>
      <c r="CP35" s="661"/>
      <c r="CQ35" s="662"/>
      <c r="CR35" s="645">
        <v>240560</v>
      </c>
      <c r="CS35" s="681"/>
      <c r="CT35" s="681"/>
      <c r="CU35" s="681"/>
      <c r="CV35" s="681"/>
      <c r="CW35" s="681"/>
      <c r="CX35" s="681"/>
      <c r="CY35" s="682"/>
      <c r="CZ35" s="650">
        <v>2.4</v>
      </c>
      <c r="DA35" s="679"/>
      <c r="DB35" s="679"/>
      <c r="DC35" s="683"/>
      <c r="DD35" s="654">
        <v>216735</v>
      </c>
      <c r="DE35" s="681"/>
      <c r="DF35" s="681"/>
      <c r="DG35" s="681"/>
      <c r="DH35" s="681"/>
      <c r="DI35" s="681"/>
      <c r="DJ35" s="681"/>
      <c r="DK35" s="682"/>
      <c r="DL35" s="654" t="s">
        <v>243</v>
      </c>
      <c r="DM35" s="681"/>
      <c r="DN35" s="681"/>
      <c r="DO35" s="681"/>
      <c r="DP35" s="681"/>
      <c r="DQ35" s="681"/>
      <c r="DR35" s="681"/>
      <c r="DS35" s="681"/>
      <c r="DT35" s="681"/>
      <c r="DU35" s="681"/>
      <c r="DV35" s="682"/>
      <c r="DW35" s="650" t="s">
        <v>127</v>
      </c>
      <c r="DX35" s="679"/>
      <c r="DY35" s="679"/>
      <c r="DZ35" s="679"/>
      <c r="EA35" s="679"/>
      <c r="EB35" s="679"/>
      <c r="EC35" s="680"/>
    </row>
    <row r="36" spans="2:133" ht="11.25" customHeight="1" x14ac:dyDescent="0.15">
      <c r="B36" s="642" t="s">
        <v>328</v>
      </c>
      <c r="C36" s="643"/>
      <c r="D36" s="643"/>
      <c r="E36" s="643"/>
      <c r="F36" s="643"/>
      <c r="G36" s="643"/>
      <c r="H36" s="643"/>
      <c r="I36" s="643"/>
      <c r="J36" s="643"/>
      <c r="K36" s="643"/>
      <c r="L36" s="643"/>
      <c r="M36" s="643"/>
      <c r="N36" s="643"/>
      <c r="O36" s="643"/>
      <c r="P36" s="643"/>
      <c r="Q36" s="644"/>
      <c r="R36" s="645">
        <v>216308</v>
      </c>
      <c r="S36" s="646"/>
      <c r="T36" s="646"/>
      <c r="U36" s="646"/>
      <c r="V36" s="646"/>
      <c r="W36" s="646"/>
      <c r="X36" s="646"/>
      <c r="Y36" s="647"/>
      <c r="Z36" s="648">
        <v>2.1</v>
      </c>
      <c r="AA36" s="648"/>
      <c r="AB36" s="648"/>
      <c r="AC36" s="648"/>
      <c r="AD36" s="649" t="s">
        <v>127</v>
      </c>
      <c r="AE36" s="649"/>
      <c r="AF36" s="649"/>
      <c r="AG36" s="649"/>
      <c r="AH36" s="649"/>
      <c r="AI36" s="649"/>
      <c r="AJ36" s="649"/>
      <c r="AK36" s="649"/>
      <c r="AL36" s="650" t="s">
        <v>127</v>
      </c>
      <c r="AM36" s="651"/>
      <c r="AN36" s="651"/>
      <c r="AO36" s="652"/>
      <c r="AP36" s="235"/>
      <c r="AQ36" s="719" t="s">
        <v>329</v>
      </c>
      <c r="AR36" s="720"/>
      <c r="AS36" s="720"/>
      <c r="AT36" s="720"/>
      <c r="AU36" s="720"/>
      <c r="AV36" s="720"/>
      <c r="AW36" s="720"/>
      <c r="AX36" s="720"/>
      <c r="AY36" s="721"/>
      <c r="AZ36" s="634">
        <v>523056</v>
      </c>
      <c r="BA36" s="635"/>
      <c r="BB36" s="635"/>
      <c r="BC36" s="635"/>
      <c r="BD36" s="635"/>
      <c r="BE36" s="635"/>
      <c r="BF36" s="722"/>
      <c r="BG36" s="656" t="s">
        <v>330</v>
      </c>
      <c r="BH36" s="657"/>
      <c r="BI36" s="657"/>
      <c r="BJ36" s="657"/>
      <c r="BK36" s="657"/>
      <c r="BL36" s="657"/>
      <c r="BM36" s="657"/>
      <c r="BN36" s="657"/>
      <c r="BO36" s="657"/>
      <c r="BP36" s="657"/>
      <c r="BQ36" s="657"/>
      <c r="BR36" s="657"/>
      <c r="BS36" s="657"/>
      <c r="BT36" s="657"/>
      <c r="BU36" s="658"/>
      <c r="BV36" s="634">
        <v>15320</v>
      </c>
      <c r="BW36" s="635"/>
      <c r="BX36" s="635"/>
      <c r="BY36" s="635"/>
      <c r="BZ36" s="635"/>
      <c r="CA36" s="635"/>
      <c r="CB36" s="722"/>
      <c r="CD36" s="660" t="s">
        <v>331</v>
      </c>
      <c r="CE36" s="661"/>
      <c r="CF36" s="661"/>
      <c r="CG36" s="661"/>
      <c r="CH36" s="661"/>
      <c r="CI36" s="661"/>
      <c r="CJ36" s="661"/>
      <c r="CK36" s="661"/>
      <c r="CL36" s="661"/>
      <c r="CM36" s="661"/>
      <c r="CN36" s="661"/>
      <c r="CO36" s="661"/>
      <c r="CP36" s="661"/>
      <c r="CQ36" s="662"/>
      <c r="CR36" s="645">
        <v>1085586</v>
      </c>
      <c r="CS36" s="646"/>
      <c r="CT36" s="646"/>
      <c r="CU36" s="646"/>
      <c r="CV36" s="646"/>
      <c r="CW36" s="646"/>
      <c r="CX36" s="646"/>
      <c r="CY36" s="647"/>
      <c r="CZ36" s="650">
        <v>10.8</v>
      </c>
      <c r="DA36" s="679"/>
      <c r="DB36" s="679"/>
      <c r="DC36" s="683"/>
      <c r="DD36" s="654">
        <v>759504</v>
      </c>
      <c r="DE36" s="646"/>
      <c r="DF36" s="646"/>
      <c r="DG36" s="646"/>
      <c r="DH36" s="646"/>
      <c r="DI36" s="646"/>
      <c r="DJ36" s="646"/>
      <c r="DK36" s="647"/>
      <c r="DL36" s="654">
        <v>458692</v>
      </c>
      <c r="DM36" s="646"/>
      <c r="DN36" s="646"/>
      <c r="DO36" s="646"/>
      <c r="DP36" s="646"/>
      <c r="DQ36" s="646"/>
      <c r="DR36" s="646"/>
      <c r="DS36" s="646"/>
      <c r="DT36" s="646"/>
      <c r="DU36" s="646"/>
      <c r="DV36" s="647"/>
      <c r="DW36" s="650">
        <v>11</v>
      </c>
      <c r="DX36" s="679"/>
      <c r="DY36" s="679"/>
      <c r="DZ36" s="679"/>
      <c r="EA36" s="679"/>
      <c r="EB36" s="679"/>
      <c r="EC36" s="680"/>
    </row>
    <row r="37" spans="2:133" ht="11.25" customHeight="1" x14ac:dyDescent="0.15">
      <c r="B37" s="642" t="s">
        <v>332</v>
      </c>
      <c r="C37" s="643"/>
      <c r="D37" s="643"/>
      <c r="E37" s="643"/>
      <c r="F37" s="643"/>
      <c r="G37" s="643"/>
      <c r="H37" s="643"/>
      <c r="I37" s="643"/>
      <c r="J37" s="643"/>
      <c r="K37" s="643"/>
      <c r="L37" s="643"/>
      <c r="M37" s="643"/>
      <c r="N37" s="643"/>
      <c r="O37" s="643"/>
      <c r="P37" s="643"/>
      <c r="Q37" s="644"/>
      <c r="R37" s="645">
        <v>112777</v>
      </c>
      <c r="S37" s="646"/>
      <c r="T37" s="646"/>
      <c r="U37" s="646"/>
      <c r="V37" s="646"/>
      <c r="W37" s="646"/>
      <c r="X37" s="646"/>
      <c r="Y37" s="647"/>
      <c r="Z37" s="648">
        <v>1.1000000000000001</v>
      </c>
      <c r="AA37" s="648"/>
      <c r="AB37" s="648"/>
      <c r="AC37" s="648"/>
      <c r="AD37" s="649" t="s">
        <v>234</v>
      </c>
      <c r="AE37" s="649"/>
      <c r="AF37" s="649"/>
      <c r="AG37" s="649"/>
      <c r="AH37" s="649"/>
      <c r="AI37" s="649"/>
      <c r="AJ37" s="649"/>
      <c r="AK37" s="649"/>
      <c r="AL37" s="650" t="s">
        <v>127</v>
      </c>
      <c r="AM37" s="651"/>
      <c r="AN37" s="651"/>
      <c r="AO37" s="652"/>
      <c r="AQ37" s="723" t="s">
        <v>333</v>
      </c>
      <c r="AR37" s="724"/>
      <c r="AS37" s="724"/>
      <c r="AT37" s="724"/>
      <c r="AU37" s="724"/>
      <c r="AV37" s="724"/>
      <c r="AW37" s="724"/>
      <c r="AX37" s="724"/>
      <c r="AY37" s="725"/>
      <c r="AZ37" s="645">
        <v>259248</v>
      </c>
      <c r="BA37" s="646"/>
      <c r="BB37" s="646"/>
      <c r="BC37" s="646"/>
      <c r="BD37" s="681"/>
      <c r="BE37" s="681"/>
      <c r="BF37" s="712"/>
      <c r="BG37" s="660" t="s">
        <v>334</v>
      </c>
      <c r="BH37" s="661"/>
      <c r="BI37" s="661"/>
      <c r="BJ37" s="661"/>
      <c r="BK37" s="661"/>
      <c r="BL37" s="661"/>
      <c r="BM37" s="661"/>
      <c r="BN37" s="661"/>
      <c r="BO37" s="661"/>
      <c r="BP37" s="661"/>
      <c r="BQ37" s="661"/>
      <c r="BR37" s="661"/>
      <c r="BS37" s="661"/>
      <c r="BT37" s="661"/>
      <c r="BU37" s="662"/>
      <c r="BV37" s="645">
        <v>15320</v>
      </c>
      <c r="BW37" s="646"/>
      <c r="BX37" s="646"/>
      <c r="BY37" s="646"/>
      <c r="BZ37" s="646"/>
      <c r="CA37" s="646"/>
      <c r="CB37" s="655"/>
      <c r="CD37" s="660" t="s">
        <v>335</v>
      </c>
      <c r="CE37" s="661"/>
      <c r="CF37" s="661"/>
      <c r="CG37" s="661"/>
      <c r="CH37" s="661"/>
      <c r="CI37" s="661"/>
      <c r="CJ37" s="661"/>
      <c r="CK37" s="661"/>
      <c r="CL37" s="661"/>
      <c r="CM37" s="661"/>
      <c r="CN37" s="661"/>
      <c r="CO37" s="661"/>
      <c r="CP37" s="661"/>
      <c r="CQ37" s="662"/>
      <c r="CR37" s="645">
        <v>279472</v>
      </c>
      <c r="CS37" s="681"/>
      <c r="CT37" s="681"/>
      <c r="CU37" s="681"/>
      <c r="CV37" s="681"/>
      <c r="CW37" s="681"/>
      <c r="CX37" s="681"/>
      <c r="CY37" s="682"/>
      <c r="CZ37" s="650">
        <v>2.8</v>
      </c>
      <c r="DA37" s="679"/>
      <c r="DB37" s="679"/>
      <c r="DC37" s="683"/>
      <c r="DD37" s="654">
        <v>279472</v>
      </c>
      <c r="DE37" s="681"/>
      <c r="DF37" s="681"/>
      <c r="DG37" s="681"/>
      <c r="DH37" s="681"/>
      <c r="DI37" s="681"/>
      <c r="DJ37" s="681"/>
      <c r="DK37" s="682"/>
      <c r="DL37" s="654">
        <v>279472</v>
      </c>
      <c r="DM37" s="681"/>
      <c r="DN37" s="681"/>
      <c r="DO37" s="681"/>
      <c r="DP37" s="681"/>
      <c r="DQ37" s="681"/>
      <c r="DR37" s="681"/>
      <c r="DS37" s="681"/>
      <c r="DT37" s="681"/>
      <c r="DU37" s="681"/>
      <c r="DV37" s="682"/>
      <c r="DW37" s="650">
        <v>6.7</v>
      </c>
      <c r="DX37" s="679"/>
      <c r="DY37" s="679"/>
      <c r="DZ37" s="679"/>
      <c r="EA37" s="679"/>
      <c r="EB37" s="679"/>
      <c r="EC37" s="680"/>
    </row>
    <row r="38" spans="2:133" ht="11.25" customHeight="1" x14ac:dyDescent="0.15">
      <c r="B38" s="642" t="s">
        <v>336</v>
      </c>
      <c r="C38" s="643"/>
      <c r="D38" s="643"/>
      <c r="E38" s="643"/>
      <c r="F38" s="643"/>
      <c r="G38" s="643"/>
      <c r="H38" s="643"/>
      <c r="I38" s="643"/>
      <c r="J38" s="643"/>
      <c r="K38" s="643"/>
      <c r="L38" s="643"/>
      <c r="M38" s="643"/>
      <c r="N38" s="643"/>
      <c r="O38" s="643"/>
      <c r="P38" s="643"/>
      <c r="Q38" s="644"/>
      <c r="R38" s="645">
        <v>434059</v>
      </c>
      <c r="S38" s="646"/>
      <c r="T38" s="646"/>
      <c r="U38" s="646"/>
      <c r="V38" s="646"/>
      <c r="W38" s="646"/>
      <c r="X38" s="646"/>
      <c r="Y38" s="647"/>
      <c r="Z38" s="648">
        <v>4.3</v>
      </c>
      <c r="AA38" s="648"/>
      <c r="AB38" s="648"/>
      <c r="AC38" s="648"/>
      <c r="AD38" s="649">
        <v>4127</v>
      </c>
      <c r="AE38" s="649"/>
      <c r="AF38" s="649"/>
      <c r="AG38" s="649"/>
      <c r="AH38" s="649"/>
      <c r="AI38" s="649"/>
      <c r="AJ38" s="649"/>
      <c r="AK38" s="649"/>
      <c r="AL38" s="650">
        <v>0.1</v>
      </c>
      <c r="AM38" s="651"/>
      <c r="AN38" s="651"/>
      <c r="AO38" s="652"/>
      <c r="AQ38" s="723" t="s">
        <v>337</v>
      </c>
      <c r="AR38" s="724"/>
      <c r="AS38" s="724"/>
      <c r="AT38" s="724"/>
      <c r="AU38" s="724"/>
      <c r="AV38" s="724"/>
      <c r="AW38" s="724"/>
      <c r="AX38" s="724"/>
      <c r="AY38" s="725"/>
      <c r="AZ38" s="645">
        <v>41939</v>
      </c>
      <c r="BA38" s="646"/>
      <c r="BB38" s="646"/>
      <c r="BC38" s="646"/>
      <c r="BD38" s="681"/>
      <c r="BE38" s="681"/>
      <c r="BF38" s="712"/>
      <c r="BG38" s="660" t="s">
        <v>338</v>
      </c>
      <c r="BH38" s="661"/>
      <c r="BI38" s="661"/>
      <c r="BJ38" s="661"/>
      <c r="BK38" s="661"/>
      <c r="BL38" s="661"/>
      <c r="BM38" s="661"/>
      <c r="BN38" s="661"/>
      <c r="BO38" s="661"/>
      <c r="BP38" s="661"/>
      <c r="BQ38" s="661"/>
      <c r="BR38" s="661"/>
      <c r="BS38" s="661"/>
      <c r="BT38" s="661"/>
      <c r="BU38" s="662"/>
      <c r="BV38" s="645">
        <v>1078</v>
      </c>
      <c r="BW38" s="646"/>
      <c r="BX38" s="646"/>
      <c r="BY38" s="646"/>
      <c r="BZ38" s="646"/>
      <c r="CA38" s="646"/>
      <c r="CB38" s="655"/>
      <c r="CD38" s="660" t="s">
        <v>339</v>
      </c>
      <c r="CE38" s="661"/>
      <c r="CF38" s="661"/>
      <c r="CG38" s="661"/>
      <c r="CH38" s="661"/>
      <c r="CI38" s="661"/>
      <c r="CJ38" s="661"/>
      <c r="CK38" s="661"/>
      <c r="CL38" s="661"/>
      <c r="CM38" s="661"/>
      <c r="CN38" s="661"/>
      <c r="CO38" s="661"/>
      <c r="CP38" s="661"/>
      <c r="CQ38" s="662"/>
      <c r="CR38" s="645">
        <v>481117</v>
      </c>
      <c r="CS38" s="646"/>
      <c r="CT38" s="646"/>
      <c r="CU38" s="646"/>
      <c r="CV38" s="646"/>
      <c r="CW38" s="646"/>
      <c r="CX38" s="646"/>
      <c r="CY38" s="647"/>
      <c r="CZ38" s="650">
        <v>4.8</v>
      </c>
      <c r="DA38" s="679"/>
      <c r="DB38" s="679"/>
      <c r="DC38" s="683"/>
      <c r="DD38" s="654">
        <v>439792</v>
      </c>
      <c r="DE38" s="646"/>
      <c r="DF38" s="646"/>
      <c r="DG38" s="646"/>
      <c r="DH38" s="646"/>
      <c r="DI38" s="646"/>
      <c r="DJ38" s="646"/>
      <c r="DK38" s="647"/>
      <c r="DL38" s="654">
        <v>403820</v>
      </c>
      <c r="DM38" s="646"/>
      <c r="DN38" s="646"/>
      <c r="DO38" s="646"/>
      <c r="DP38" s="646"/>
      <c r="DQ38" s="646"/>
      <c r="DR38" s="646"/>
      <c r="DS38" s="646"/>
      <c r="DT38" s="646"/>
      <c r="DU38" s="646"/>
      <c r="DV38" s="647"/>
      <c r="DW38" s="650">
        <v>9.6</v>
      </c>
      <c r="DX38" s="679"/>
      <c r="DY38" s="679"/>
      <c r="DZ38" s="679"/>
      <c r="EA38" s="679"/>
      <c r="EB38" s="679"/>
      <c r="EC38" s="680"/>
    </row>
    <row r="39" spans="2:133" ht="11.25" customHeight="1" x14ac:dyDescent="0.15">
      <c r="B39" s="642" t="s">
        <v>340</v>
      </c>
      <c r="C39" s="643"/>
      <c r="D39" s="643"/>
      <c r="E39" s="643"/>
      <c r="F39" s="643"/>
      <c r="G39" s="643"/>
      <c r="H39" s="643"/>
      <c r="I39" s="643"/>
      <c r="J39" s="643"/>
      <c r="K39" s="643"/>
      <c r="L39" s="643"/>
      <c r="M39" s="643"/>
      <c r="N39" s="643"/>
      <c r="O39" s="643"/>
      <c r="P39" s="643"/>
      <c r="Q39" s="644"/>
      <c r="R39" s="645">
        <v>2481938</v>
      </c>
      <c r="S39" s="646"/>
      <c r="T39" s="646"/>
      <c r="U39" s="646"/>
      <c r="V39" s="646"/>
      <c r="W39" s="646"/>
      <c r="X39" s="646"/>
      <c r="Y39" s="647"/>
      <c r="Z39" s="648">
        <v>24.5</v>
      </c>
      <c r="AA39" s="648"/>
      <c r="AB39" s="648"/>
      <c r="AC39" s="648"/>
      <c r="AD39" s="649" t="s">
        <v>127</v>
      </c>
      <c r="AE39" s="649"/>
      <c r="AF39" s="649"/>
      <c r="AG39" s="649"/>
      <c r="AH39" s="649"/>
      <c r="AI39" s="649"/>
      <c r="AJ39" s="649"/>
      <c r="AK39" s="649"/>
      <c r="AL39" s="650" t="s">
        <v>234</v>
      </c>
      <c r="AM39" s="651"/>
      <c r="AN39" s="651"/>
      <c r="AO39" s="652"/>
      <c r="AQ39" s="723" t="s">
        <v>341</v>
      </c>
      <c r="AR39" s="724"/>
      <c r="AS39" s="724"/>
      <c r="AT39" s="724"/>
      <c r="AU39" s="724"/>
      <c r="AV39" s="724"/>
      <c r="AW39" s="724"/>
      <c r="AX39" s="724"/>
      <c r="AY39" s="725"/>
      <c r="AZ39" s="645" t="s">
        <v>234</v>
      </c>
      <c r="BA39" s="646"/>
      <c r="BB39" s="646"/>
      <c r="BC39" s="646"/>
      <c r="BD39" s="681"/>
      <c r="BE39" s="681"/>
      <c r="BF39" s="712"/>
      <c r="BG39" s="660" t="s">
        <v>342</v>
      </c>
      <c r="BH39" s="661"/>
      <c r="BI39" s="661"/>
      <c r="BJ39" s="661"/>
      <c r="BK39" s="661"/>
      <c r="BL39" s="661"/>
      <c r="BM39" s="661"/>
      <c r="BN39" s="661"/>
      <c r="BO39" s="661"/>
      <c r="BP39" s="661"/>
      <c r="BQ39" s="661"/>
      <c r="BR39" s="661"/>
      <c r="BS39" s="661"/>
      <c r="BT39" s="661"/>
      <c r="BU39" s="662"/>
      <c r="BV39" s="645">
        <v>2395</v>
      </c>
      <c r="BW39" s="646"/>
      <c r="BX39" s="646"/>
      <c r="BY39" s="646"/>
      <c r="BZ39" s="646"/>
      <c r="CA39" s="646"/>
      <c r="CB39" s="655"/>
      <c r="CD39" s="660" t="s">
        <v>343</v>
      </c>
      <c r="CE39" s="661"/>
      <c r="CF39" s="661"/>
      <c r="CG39" s="661"/>
      <c r="CH39" s="661"/>
      <c r="CI39" s="661"/>
      <c r="CJ39" s="661"/>
      <c r="CK39" s="661"/>
      <c r="CL39" s="661"/>
      <c r="CM39" s="661"/>
      <c r="CN39" s="661"/>
      <c r="CO39" s="661"/>
      <c r="CP39" s="661"/>
      <c r="CQ39" s="662"/>
      <c r="CR39" s="645">
        <v>555611</v>
      </c>
      <c r="CS39" s="681"/>
      <c r="CT39" s="681"/>
      <c r="CU39" s="681"/>
      <c r="CV39" s="681"/>
      <c r="CW39" s="681"/>
      <c r="CX39" s="681"/>
      <c r="CY39" s="682"/>
      <c r="CZ39" s="650">
        <v>5.6</v>
      </c>
      <c r="DA39" s="679"/>
      <c r="DB39" s="679"/>
      <c r="DC39" s="683"/>
      <c r="DD39" s="654">
        <v>175772</v>
      </c>
      <c r="DE39" s="681"/>
      <c r="DF39" s="681"/>
      <c r="DG39" s="681"/>
      <c r="DH39" s="681"/>
      <c r="DI39" s="681"/>
      <c r="DJ39" s="681"/>
      <c r="DK39" s="682"/>
      <c r="DL39" s="654" t="s">
        <v>234</v>
      </c>
      <c r="DM39" s="681"/>
      <c r="DN39" s="681"/>
      <c r="DO39" s="681"/>
      <c r="DP39" s="681"/>
      <c r="DQ39" s="681"/>
      <c r="DR39" s="681"/>
      <c r="DS39" s="681"/>
      <c r="DT39" s="681"/>
      <c r="DU39" s="681"/>
      <c r="DV39" s="682"/>
      <c r="DW39" s="650" t="s">
        <v>127</v>
      </c>
      <c r="DX39" s="679"/>
      <c r="DY39" s="679"/>
      <c r="DZ39" s="679"/>
      <c r="EA39" s="679"/>
      <c r="EB39" s="679"/>
      <c r="EC39" s="680"/>
    </row>
    <row r="40" spans="2:133" ht="11.25" customHeight="1" x14ac:dyDescent="0.15">
      <c r="B40" s="642" t="s">
        <v>344</v>
      </c>
      <c r="C40" s="643"/>
      <c r="D40" s="643"/>
      <c r="E40" s="643"/>
      <c r="F40" s="643"/>
      <c r="G40" s="643"/>
      <c r="H40" s="643"/>
      <c r="I40" s="643"/>
      <c r="J40" s="643"/>
      <c r="K40" s="643"/>
      <c r="L40" s="643"/>
      <c r="M40" s="643"/>
      <c r="N40" s="643"/>
      <c r="O40" s="643"/>
      <c r="P40" s="643"/>
      <c r="Q40" s="644"/>
      <c r="R40" s="645" t="s">
        <v>243</v>
      </c>
      <c r="S40" s="646"/>
      <c r="T40" s="646"/>
      <c r="U40" s="646"/>
      <c r="V40" s="646"/>
      <c r="W40" s="646"/>
      <c r="X40" s="646"/>
      <c r="Y40" s="647"/>
      <c r="Z40" s="648" t="s">
        <v>127</v>
      </c>
      <c r="AA40" s="648"/>
      <c r="AB40" s="648"/>
      <c r="AC40" s="648"/>
      <c r="AD40" s="649" t="s">
        <v>243</v>
      </c>
      <c r="AE40" s="649"/>
      <c r="AF40" s="649"/>
      <c r="AG40" s="649"/>
      <c r="AH40" s="649"/>
      <c r="AI40" s="649"/>
      <c r="AJ40" s="649"/>
      <c r="AK40" s="649"/>
      <c r="AL40" s="650" t="s">
        <v>234</v>
      </c>
      <c r="AM40" s="651"/>
      <c r="AN40" s="651"/>
      <c r="AO40" s="652"/>
      <c r="AQ40" s="723" t="s">
        <v>345</v>
      </c>
      <c r="AR40" s="724"/>
      <c r="AS40" s="724"/>
      <c r="AT40" s="724"/>
      <c r="AU40" s="724"/>
      <c r="AV40" s="724"/>
      <c r="AW40" s="724"/>
      <c r="AX40" s="724"/>
      <c r="AY40" s="725"/>
      <c r="AZ40" s="645" t="s">
        <v>127</v>
      </c>
      <c r="BA40" s="646"/>
      <c r="BB40" s="646"/>
      <c r="BC40" s="646"/>
      <c r="BD40" s="681"/>
      <c r="BE40" s="681"/>
      <c r="BF40" s="712"/>
      <c r="BG40" s="726" t="s">
        <v>346</v>
      </c>
      <c r="BH40" s="727"/>
      <c r="BI40" s="727"/>
      <c r="BJ40" s="727"/>
      <c r="BK40" s="727"/>
      <c r="BL40" s="236"/>
      <c r="BM40" s="661" t="s">
        <v>347</v>
      </c>
      <c r="BN40" s="661"/>
      <c r="BO40" s="661"/>
      <c r="BP40" s="661"/>
      <c r="BQ40" s="661"/>
      <c r="BR40" s="661"/>
      <c r="BS40" s="661"/>
      <c r="BT40" s="661"/>
      <c r="BU40" s="662"/>
      <c r="BV40" s="645">
        <v>142</v>
      </c>
      <c r="BW40" s="646"/>
      <c r="BX40" s="646"/>
      <c r="BY40" s="646"/>
      <c r="BZ40" s="646"/>
      <c r="CA40" s="646"/>
      <c r="CB40" s="655"/>
      <c r="CD40" s="660" t="s">
        <v>348</v>
      </c>
      <c r="CE40" s="661"/>
      <c r="CF40" s="661"/>
      <c r="CG40" s="661"/>
      <c r="CH40" s="661"/>
      <c r="CI40" s="661"/>
      <c r="CJ40" s="661"/>
      <c r="CK40" s="661"/>
      <c r="CL40" s="661"/>
      <c r="CM40" s="661"/>
      <c r="CN40" s="661"/>
      <c r="CO40" s="661"/>
      <c r="CP40" s="661"/>
      <c r="CQ40" s="662"/>
      <c r="CR40" s="645">
        <v>58886</v>
      </c>
      <c r="CS40" s="646"/>
      <c r="CT40" s="646"/>
      <c r="CU40" s="646"/>
      <c r="CV40" s="646"/>
      <c r="CW40" s="646"/>
      <c r="CX40" s="646"/>
      <c r="CY40" s="647"/>
      <c r="CZ40" s="650">
        <v>0.6</v>
      </c>
      <c r="DA40" s="679"/>
      <c r="DB40" s="679"/>
      <c r="DC40" s="683"/>
      <c r="DD40" s="654">
        <v>1557</v>
      </c>
      <c r="DE40" s="646"/>
      <c r="DF40" s="646"/>
      <c r="DG40" s="646"/>
      <c r="DH40" s="646"/>
      <c r="DI40" s="646"/>
      <c r="DJ40" s="646"/>
      <c r="DK40" s="647"/>
      <c r="DL40" s="654">
        <v>1557</v>
      </c>
      <c r="DM40" s="646"/>
      <c r="DN40" s="646"/>
      <c r="DO40" s="646"/>
      <c r="DP40" s="646"/>
      <c r="DQ40" s="646"/>
      <c r="DR40" s="646"/>
      <c r="DS40" s="646"/>
      <c r="DT40" s="646"/>
      <c r="DU40" s="646"/>
      <c r="DV40" s="647"/>
      <c r="DW40" s="650">
        <v>0</v>
      </c>
      <c r="DX40" s="679"/>
      <c r="DY40" s="679"/>
      <c r="DZ40" s="679"/>
      <c r="EA40" s="679"/>
      <c r="EB40" s="679"/>
      <c r="EC40" s="680"/>
    </row>
    <row r="41" spans="2:133" ht="11.25" customHeight="1" x14ac:dyDescent="0.15">
      <c r="B41" s="642" t="s">
        <v>349</v>
      </c>
      <c r="C41" s="643"/>
      <c r="D41" s="643"/>
      <c r="E41" s="643"/>
      <c r="F41" s="643"/>
      <c r="G41" s="643"/>
      <c r="H41" s="643"/>
      <c r="I41" s="643"/>
      <c r="J41" s="643"/>
      <c r="K41" s="643"/>
      <c r="L41" s="643"/>
      <c r="M41" s="643"/>
      <c r="N41" s="643"/>
      <c r="O41" s="643"/>
      <c r="P41" s="643"/>
      <c r="Q41" s="644"/>
      <c r="R41" s="645">
        <v>117338</v>
      </c>
      <c r="S41" s="646"/>
      <c r="T41" s="646"/>
      <c r="U41" s="646"/>
      <c r="V41" s="646"/>
      <c r="W41" s="646"/>
      <c r="X41" s="646"/>
      <c r="Y41" s="647"/>
      <c r="Z41" s="648">
        <v>1.2</v>
      </c>
      <c r="AA41" s="648"/>
      <c r="AB41" s="648"/>
      <c r="AC41" s="648"/>
      <c r="AD41" s="649" t="s">
        <v>243</v>
      </c>
      <c r="AE41" s="649"/>
      <c r="AF41" s="649"/>
      <c r="AG41" s="649"/>
      <c r="AH41" s="649"/>
      <c r="AI41" s="649"/>
      <c r="AJ41" s="649"/>
      <c r="AK41" s="649"/>
      <c r="AL41" s="650" t="s">
        <v>127</v>
      </c>
      <c r="AM41" s="651"/>
      <c r="AN41" s="651"/>
      <c r="AO41" s="652"/>
      <c r="AQ41" s="723" t="s">
        <v>350</v>
      </c>
      <c r="AR41" s="724"/>
      <c r="AS41" s="724"/>
      <c r="AT41" s="724"/>
      <c r="AU41" s="724"/>
      <c r="AV41" s="724"/>
      <c r="AW41" s="724"/>
      <c r="AX41" s="724"/>
      <c r="AY41" s="725"/>
      <c r="AZ41" s="645">
        <v>66793</v>
      </c>
      <c r="BA41" s="646"/>
      <c r="BB41" s="646"/>
      <c r="BC41" s="646"/>
      <c r="BD41" s="681"/>
      <c r="BE41" s="681"/>
      <c r="BF41" s="712"/>
      <c r="BG41" s="726"/>
      <c r="BH41" s="727"/>
      <c r="BI41" s="727"/>
      <c r="BJ41" s="727"/>
      <c r="BK41" s="727"/>
      <c r="BL41" s="236"/>
      <c r="BM41" s="661" t="s">
        <v>351</v>
      </c>
      <c r="BN41" s="661"/>
      <c r="BO41" s="661"/>
      <c r="BP41" s="661"/>
      <c r="BQ41" s="661"/>
      <c r="BR41" s="661"/>
      <c r="BS41" s="661"/>
      <c r="BT41" s="661"/>
      <c r="BU41" s="662"/>
      <c r="BV41" s="645" t="s">
        <v>127</v>
      </c>
      <c r="BW41" s="646"/>
      <c r="BX41" s="646"/>
      <c r="BY41" s="646"/>
      <c r="BZ41" s="646"/>
      <c r="CA41" s="646"/>
      <c r="CB41" s="655"/>
      <c r="CD41" s="660" t="s">
        <v>352</v>
      </c>
      <c r="CE41" s="661"/>
      <c r="CF41" s="661"/>
      <c r="CG41" s="661"/>
      <c r="CH41" s="661"/>
      <c r="CI41" s="661"/>
      <c r="CJ41" s="661"/>
      <c r="CK41" s="661"/>
      <c r="CL41" s="661"/>
      <c r="CM41" s="661"/>
      <c r="CN41" s="661"/>
      <c r="CO41" s="661"/>
      <c r="CP41" s="661"/>
      <c r="CQ41" s="662"/>
      <c r="CR41" s="645" t="s">
        <v>127</v>
      </c>
      <c r="CS41" s="681"/>
      <c r="CT41" s="681"/>
      <c r="CU41" s="681"/>
      <c r="CV41" s="681"/>
      <c r="CW41" s="681"/>
      <c r="CX41" s="681"/>
      <c r="CY41" s="682"/>
      <c r="CZ41" s="650" t="s">
        <v>127</v>
      </c>
      <c r="DA41" s="679"/>
      <c r="DB41" s="679"/>
      <c r="DC41" s="683"/>
      <c r="DD41" s="654" t="s">
        <v>243</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353</v>
      </c>
      <c r="C42" s="696"/>
      <c r="D42" s="696"/>
      <c r="E42" s="696"/>
      <c r="F42" s="696"/>
      <c r="G42" s="696"/>
      <c r="H42" s="696"/>
      <c r="I42" s="696"/>
      <c r="J42" s="696"/>
      <c r="K42" s="696"/>
      <c r="L42" s="696"/>
      <c r="M42" s="696"/>
      <c r="N42" s="696"/>
      <c r="O42" s="696"/>
      <c r="P42" s="696"/>
      <c r="Q42" s="697"/>
      <c r="R42" s="730">
        <v>10119825</v>
      </c>
      <c r="S42" s="731"/>
      <c r="T42" s="731"/>
      <c r="U42" s="731"/>
      <c r="V42" s="731"/>
      <c r="W42" s="731"/>
      <c r="X42" s="731"/>
      <c r="Y42" s="739"/>
      <c r="Z42" s="740">
        <v>100</v>
      </c>
      <c r="AA42" s="740"/>
      <c r="AB42" s="740"/>
      <c r="AC42" s="740"/>
      <c r="AD42" s="741">
        <v>4070749</v>
      </c>
      <c r="AE42" s="741"/>
      <c r="AF42" s="741"/>
      <c r="AG42" s="741"/>
      <c r="AH42" s="741"/>
      <c r="AI42" s="741"/>
      <c r="AJ42" s="741"/>
      <c r="AK42" s="741"/>
      <c r="AL42" s="742">
        <v>100</v>
      </c>
      <c r="AM42" s="717"/>
      <c r="AN42" s="717"/>
      <c r="AO42" s="743"/>
      <c r="AQ42" s="744" t="s">
        <v>354</v>
      </c>
      <c r="AR42" s="745"/>
      <c r="AS42" s="745"/>
      <c r="AT42" s="745"/>
      <c r="AU42" s="745"/>
      <c r="AV42" s="745"/>
      <c r="AW42" s="745"/>
      <c r="AX42" s="745"/>
      <c r="AY42" s="746"/>
      <c r="AZ42" s="730">
        <v>155076</v>
      </c>
      <c r="BA42" s="731"/>
      <c r="BB42" s="731"/>
      <c r="BC42" s="731"/>
      <c r="BD42" s="716"/>
      <c r="BE42" s="716"/>
      <c r="BF42" s="718"/>
      <c r="BG42" s="728"/>
      <c r="BH42" s="729"/>
      <c r="BI42" s="729"/>
      <c r="BJ42" s="729"/>
      <c r="BK42" s="729"/>
      <c r="BL42" s="237"/>
      <c r="BM42" s="671" t="s">
        <v>355</v>
      </c>
      <c r="BN42" s="671"/>
      <c r="BO42" s="671"/>
      <c r="BP42" s="671"/>
      <c r="BQ42" s="671"/>
      <c r="BR42" s="671"/>
      <c r="BS42" s="671"/>
      <c r="BT42" s="671"/>
      <c r="BU42" s="672"/>
      <c r="BV42" s="730">
        <v>310</v>
      </c>
      <c r="BW42" s="731"/>
      <c r="BX42" s="731"/>
      <c r="BY42" s="731"/>
      <c r="BZ42" s="731"/>
      <c r="CA42" s="731"/>
      <c r="CB42" s="738"/>
      <c r="CD42" s="642" t="s">
        <v>356</v>
      </c>
      <c r="CE42" s="643"/>
      <c r="CF42" s="643"/>
      <c r="CG42" s="643"/>
      <c r="CH42" s="643"/>
      <c r="CI42" s="643"/>
      <c r="CJ42" s="643"/>
      <c r="CK42" s="643"/>
      <c r="CL42" s="643"/>
      <c r="CM42" s="643"/>
      <c r="CN42" s="643"/>
      <c r="CO42" s="643"/>
      <c r="CP42" s="643"/>
      <c r="CQ42" s="644"/>
      <c r="CR42" s="645">
        <v>3919351</v>
      </c>
      <c r="CS42" s="646"/>
      <c r="CT42" s="646"/>
      <c r="CU42" s="646"/>
      <c r="CV42" s="646"/>
      <c r="CW42" s="646"/>
      <c r="CX42" s="646"/>
      <c r="CY42" s="647"/>
      <c r="CZ42" s="650">
        <v>39.200000000000003</v>
      </c>
      <c r="DA42" s="651"/>
      <c r="DB42" s="651"/>
      <c r="DC42" s="663"/>
      <c r="DD42" s="654">
        <v>443803</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357</v>
      </c>
      <c r="CE43" s="643"/>
      <c r="CF43" s="643"/>
      <c r="CG43" s="643"/>
      <c r="CH43" s="643"/>
      <c r="CI43" s="643"/>
      <c r="CJ43" s="643"/>
      <c r="CK43" s="643"/>
      <c r="CL43" s="643"/>
      <c r="CM43" s="643"/>
      <c r="CN43" s="643"/>
      <c r="CO43" s="643"/>
      <c r="CP43" s="643"/>
      <c r="CQ43" s="644"/>
      <c r="CR43" s="645">
        <v>67266</v>
      </c>
      <c r="CS43" s="681"/>
      <c r="CT43" s="681"/>
      <c r="CU43" s="681"/>
      <c r="CV43" s="681"/>
      <c r="CW43" s="681"/>
      <c r="CX43" s="681"/>
      <c r="CY43" s="682"/>
      <c r="CZ43" s="650">
        <v>0.7</v>
      </c>
      <c r="DA43" s="679"/>
      <c r="DB43" s="679"/>
      <c r="DC43" s="683"/>
      <c r="DD43" s="654">
        <v>67266</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305</v>
      </c>
      <c r="CE44" s="758"/>
      <c r="CF44" s="642" t="s">
        <v>358</v>
      </c>
      <c r="CG44" s="643"/>
      <c r="CH44" s="643"/>
      <c r="CI44" s="643"/>
      <c r="CJ44" s="643"/>
      <c r="CK44" s="643"/>
      <c r="CL44" s="643"/>
      <c r="CM44" s="643"/>
      <c r="CN44" s="643"/>
      <c r="CO44" s="643"/>
      <c r="CP44" s="643"/>
      <c r="CQ44" s="644"/>
      <c r="CR44" s="645">
        <v>3919351</v>
      </c>
      <c r="CS44" s="646"/>
      <c r="CT44" s="646"/>
      <c r="CU44" s="646"/>
      <c r="CV44" s="646"/>
      <c r="CW44" s="646"/>
      <c r="CX44" s="646"/>
      <c r="CY44" s="647"/>
      <c r="CZ44" s="650">
        <v>39.200000000000003</v>
      </c>
      <c r="DA44" s="651"/>
      <c r="DB44" s="651"/>
      <c r="DC44" s="663"/>
      <c r="DD44" s="654">
        <v>443803</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359</v>
      </c>
      <c r="CG45" s="643"/>
      <c r="CH45" s="643"/>
      <c r="CI45" s="643"/>
      <c r="CJ45" s="643"/>
      <c r="CK45" s="643"/>
      <c r="CL45" s="643"/>
      <c r="CM45" s="643"/>
      <c r="CN45" s="643"/>
      <c r="CO45" s="643"/>
      <c r="CP45" s="643"/>
      <c r="CQ45" s="644"/>
      <c r="CR45" s="645">
        <v>1478994</v>
      </c>
      <c r="CS45" s="681"/>
      <c r="CT45" s="681"/>
      <c r="CU45" s="681"/>
      <c r="CV45" s="681"/>
      <c r="CW45" s="681"/>
      <c r="CX45" s="681"/>
      <c r="CY45" s="682"/>
      <c r="CZ45" s="650">
        <v>14.8</v>
      </c>
      <c r="DA45" s="679"/>
      <c r="DB45" s="679"/>
      <c r="DC45" s="683"/>
      <c r="DD45" s="654">
        <v>38988</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360</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361</v>
      </c>
      <c r="CG46" s="643"/>
      <c r="CH46" s="643"/>
      <c r="CI46" s="643"/>
      <c r="CJ46" s="643"/>
      <c r="CK46" s="643"/>
      <c r="CL46" s="643"/>
      <c r="CM46" s="643"/>
      <c r="CN46" s="643"/>
      <c r="CO46" s="643"/>
      <c r="CP46" s="643"/>
      <c r="CQ46" s="644"/>
      <c r="CR46" s="645">
        <v>2392156</v>
      </c>
      <c r="CS46" s="646"/>
      <c r="CT46" s="646"/>
      <c r="CU46" s="646"/>
      <c r="CV46" s="646"/>
      <c r="CW46" s="646"/>
      <c r="CX46" s="646"/>
      <c r="CY46" s="647"/>
      <c r="CZ46" s="650">
        <v>23.9</v>
      </c>
      <c r="DA46" s="651"/>
      <c r="DB46" s="651"/>
      <c r="DC46" s="663"/>
      <c r="DD46" s="654">
        <v>404614</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362</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363</v>
      </c>
      <c r="CG47" s="643"/>
      <c r="CH47" s="643"/>
      <c r="CI47" s="643"/>
      <c r="CJ47" s="643"/>
      <c r="CK47" s="643"/>
      <c r="CL47" s="643"/>
      <c r="CM47" s="643"/>
      <c r="CN47" s="643"/>
      <c r="CO47" s="643"/>
      <c r="CP47" s="643"/>
      <c r="CQ47" s="644"/>
      <c r="CR47" s="645" t="s">
        <v>127</v>
      </c>
      <c r="CS47" s="681"/>
      <c r="CT47" s="681"/>
      <c r="CU47" s="681"/>
      <c r="CV47" s="681"/>
      <c r="CW47" s="681"/>
      <c r="CX47" s="681"/>
      <c r="CY47" s="682"/>
      <c r="CZ47" s="650" t="s">
        <v>127</v>
      </c>
      <c r="DA47" s="679"/>
      <c r="DB47" s="679"/>
      <c r="DC47" s="683"/>
      <c r="DD47" s="654" t="s">
        <v>234</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364</v>
      </c>
      <c r="CD48" s="761"/>
      <c r="CE48" s="762"/>
      <c r="CF48" s="642" t="s">
        <v>365</v>
      </c>
      <c r="CG48" s="643"/>
      <c r="CH48" s="643"/>
      <c r="CI48" s="643"/>
      <c r="CJ48" s="643"/>
      <c r="CK48" s="643"/>
      <c r="CL48" s="643"/>
      <c r="CM48" s="643"/>
      <c r="CN48" s="643"/>
      <c r="CO48" s="643"/>
      <c r="CP48" s="643"/>
      <c r="CQ48" s="644"/>
      <c r="CR48" s="645" t="s">
        <v>127</v>
      </c>
      <c r="CS48" s="646"/>
      <c r="CT48" s="646"/>
      <c r="CU48" s="646"/>
      <c r="CV48" s="646"/>
      <c r="CW48" s="646"/>
      <c r="CX48" s="646"/>
      <c r="CY48" s="647"/>
      <c r="CZ48" s="650" t="s">
        <v>243</v>
      </c>
      <c r="DA48" s="651"/>
      <c r="DB48" s="651"/>
      <c r="DC48" s="663"/>
      <c r="DD48" s="654" t="s">
        <v>234</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366</v>
      </c>
      <c r="CE49" s="696"/>
      <c r="CF49" s="696"/>
      <c r="CG49" s="696"/>
      <c r="CH49" s="696"/>
      <c r="CI49" s="696"/>
      <c r="CJ49" s="696"/>
      <c r="CK49" s="696"/>
      <c r="CL49" s="696"/>
      <c r="CM49" s="696"/>
      <c r="CN49" s="696"/>
      <c r="CO49" s="696"/>
      <c r="CP49" s="696"/>
      <c r="CQ49" s="697"/>
      <c r="CR49" s="730">
        <v>10010288</v>
      </c>
      <c r="CS49" s="716"/>
      <c r="CT49" s="716"/>
      <c r="CU49" s="716"/>
      <c r="CV49" s="716"/>
      <c r="CW49" s="716"/>
      <c r="CX49" s="716"/>
      <c r="CY49" s="747"/>
      <c r="CZ49" s="742">
        <v>100</v>
      </c>
      <c r="DA49" s="748"/>
      <c r="DB49" s="748"/>
      <c r="DC49" s="749"/>
      <c r="DD49" s="750">
        <v>4954708</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jIXsz7leao8KPOIca1jwV2V6UZP6SP32yv2GCG7pAELKOSiIKEf1lLmPAATvC7G1bCu0JWgDefNIM1/xjpeBYg==" saltValue="K126lglr+QfA0XWIzwKA0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9" zoomScale="60" zoomScaleNormal="60" zoomScaleSheetLayoutView="70" workbookViewId="0">
      <selection activeCell="AP56" sqref="AP56:AT5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367</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368</v>
      </c>
      <c r="DK2" s="793"/>
      <c r="DL2" s="793"/>
      <c r="DM2" s="793"/>
      <c r="DN2" s="793"/>
      <c r="DO2" s="794"/>
      <c r="DP2" s="250"/>
      <c r="DQ2" s="792" t="s">
        <v>369</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370</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371</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372</v>
      </c>
      <c r="B5" s="787"/>
      <c r="C5" s="787"/>
      <c r="D5" s="787"/>
      <c r="E5" s="787"/>
      <c r="F5" s="787"/>
      <c r="G5" s="787"/>
      <c r="H5" s="787"/>
      <c r="I5" s="787"/>
      <c r="J5" s="787"/>
      <c r="K5" s="787"/>
      <c r="L5" s="787"/>
      <c r="M5" s="787"/>
      <c r="N5" s="787"/>
      <c r="O5" s="787"/>
      <c r="P5" s="788"/>
      <c r="Q5" s="763" t="s">
        <v>373</v>
      </c>
      <c r="R5" s="764"/>
      <c r="S5" s="764"/>
      <c r="T5" s="764"/>
      <c r="U5" s="765"/>
      <c r="V5" s="763" t="s">
        <v>374</v>
      </c>
      <c r="W5" s="764"/>
      <c r="X5" s="764"/>
      <c r="Y5" s="764"/>
      <c r="Z5" s="765"/>
      <c r="AA5" s="763" t="s">
        <v>375</v>
      </c>
      <c r="AB5" s="764"/>
      <c r="AC5" s="764"/>
      <c r="AD5" s="764"/>
      <c r="AE5" s="764"/>
      <c r="AF5" s="796" t="s">
        <v>376</v>
      </c>
      <c r="AG5" s="764"/>
      <c r="AH5" s="764"/>
      <c r="AI5" s="764"/>
      <c r="AJ5" s="775"/>
      <c r="AK5" s="764" t="s">
        <v>377</v>
      </c>
      <c r="AL5" s="764"/>
      <c r="AM5" s="764"/>
      <c r="AN5" s="764"/>
      <c r="AO5" s="765"/>
      <c r="AP5" s="763" t="s">
        <v>378</v>
      </c>
      <c r="AQ5" s="764"/>
      <c r="AR5" s="764"/>
      <c r="AS5" s="764"/>
      <c r="AT5" s="765"/>
      <c r="AU5" s="763" t="s">
        <v>379</v>
      </c>
      <c r="AV5" s="764"/>
      <c r="AW5" s="764"/>
      <c r="AX5" s="764"/>
      <c r="AY5" s="775"/>
      <c r="AZ5" s="257"/>
      <c r="BA5" s="257"/>
      <c r="BB5" s="257"/>
      <c r="BC5" s="257"/>
      <c r="BD5" s="257"/>
      <c r="BE5" s="258"/>
      <c r="BF5" s="258"/>
      <c r="BG5" s="258"/>
      <c r="BH5" s="258"/>
      <c r="BI5" s="258"/>
      <c r="BJ5" s="258"/>
      <c r="BK5" s="258"/>
      <c r="BL5" s="258"/>
      <c r="BM5" s="258"/>
      <c r="BN5" s="258"/>
      <c r="BO5" s="258"/>
      <c r="BP5" s="258"/>
      <c r="BQ5" s="786" t="s">
        <v>380</v>
      </c>
      <c r="BR5" s="787"/>
      <c r="BS5" s="787"/>
      <c r="BT5" s="787"/>
      <c r="BU5" s="787"/>
      <c r="BV5" s="787"/>
      <c r="BW5" s="787"/>
      <c r="BX5" s="787"/>
      <c r="BY5" s="787"/>
      <c r="BZ5" s="787"/>
      <c r="CA5" s="787"/>
      <c r="CB5" s="787"/>
      <c r="CC5" s="787"/>
      <c r="CD5" s="787"/>
      <c r="CE5" s="787"/>
      <c r="CF5" s="787"/>
      <c r="CG5" s="788"/>
      <c r="CH5" s="763" t="s">
        <v>381</v>
      </c>
      <c r="CI5" s="764"/>
      <c r="CJ5" s="764"/>
      <c r="CK5" s="764"/>
      <c r="CL5" s="765"/>
      <c r="CM5" s="763" t="s">
        <v>382</v>
      </c>
      <c r="CN5" s="764"/>
      <c r="CO5" s="764"/>
      <c r="CP5" s="764"/>
      <c r="CQ5" s="765"/>
      <c r="CR5" s="763" t="s">
        <v>383</v>
      </c>
      <c r="CS5" s="764"/>
      <c r="CT5" s="764"/>
      <c r="CU5" s="764"/>
      <c r="CV5" s="765"/>
      <c r="CW5" s="763" t="s">
        <v>384</v>
      </c>
      <c r="CX5" s="764"/>
      <c r="CY5" s="764"/>
      <c r="CZ5" s="764"/>
      <c r="DA5" s="765"/>
      <c r="DB5" s="763" t="s">
        <v>385</v>
      </c>
      <c r="DC5" s="764"/>
      <c r="DD5" s="764"/>
      <c r="DE5" s="764"/>
      <c r="DF5" s="765"/>
      <c r="DG5" s="769" t="s">
        <v>386</v>
      </c>
      <c r="DH5" s="770"/>
      <c r="DI5" s="770"/>
      <c r="DJ5" s="770"/>
      <c r="DK5" s="771"/>
      <c r="DL5" s="769" t="s">
        <v>387</v>
      </c>
      <c r="DM5" s="770"/>
      <c r="DN5" s="770"/>
      <c r="DO5" s="770"/>
      <c r="DP5" s="771"/>
      <c r="DQ5" s="763" t="s">
        <v>388</v>
      </c>
      <c r="DR5" s="764"/>
      <c r="DS5" s="764"/>
      <c r="DT5" s="764"/>
      <c r="DU5" s="765"/>
      <c r="DV5" s="763" t="s">
        <v>379</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389</v>
      </c>
      <c r="C7" s="778"/>
      <c r="D7" s="778"/>
      <c r="E7" s="778"/>
      <c r="F7" s="778"/>
      <c r="G7" s="778"/>
      <c r="H7" s="778"/>
      <c r="I7" s="778"/>
      <c r="J7" s="778"/>
      <c r="K7" s="778"/>
      <c r="L7" s="778"/>
      <c r="M7" s="778"/>
      <c r="N7" s="778"/>
      <c r="O7" s="778"/>
      <c r="P7" s="779"/>
      <c r="Q7" s="780">
        <v>9990</v>
      </c>
      <c r="R7" s="781"/>
      <c r="S7" s="781"/>
      <c r="T7" s="781"/>
      <c r="U7" s="781"/>
      <c r="V7" s="781">
        <v>9891</v>
      </c>
      <c r="W7" s="781"/>
      <c r="X7" s="781"/>
      <c r="Y7" s="781"/>
      <c r="Z7" s="781"/>
      <c r="AA7" s="781">
        <v>99</v>
      </c>
      <c r="AB7" s="781"/>
      <c r="AC7" s="781"/>
      <c r="AD7" s="781"/>
      <c r="AE7" s="782"/>
      <c r="AF7" s="783">
        <v>98</v>
      </c>
      <c r="AG7" s="784"/>
      <c r="AH7" s="784"/>
      <c r="AI7" s="784"/>
      <c r="AJ7" s="785"/>
      <c r="AK7" s="820" t="s">
        <v>582</v>
      </c>
      <c r="AL7" s="821"/>
      <c r="AM7" s="821"/>
      <c r="AN7" s="821"/>
      <c r="AO7" s="821"/>
      <c r="AP7" s="821">
        <v>10397</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581</v>
      </c>
      <c r="BT7" s="825"/>
      <c r="BU7" s="825"/>
      <c r="BV7" s="825"/>
      <c r="BW7" s="825"/>
      <c r="BX7" s="825"/>
      <c r="BY7" s="825"/>
      <c r="BZ7" s="825"/>
      <c r="CA7" s="825"/>
      <c r="CB7" s="825"/>
      <c r="CC7" s="825"/>
      <c r="CD7" s="825"/>
      <c r="CE7" s="825"/>
      <c r="CF7" s="825"/>
      <c r="CG7" s="826"/>
      <c r="CH7" s="817">
        <v>15</v>
      </c>
      <c r="CI7" s="818"/>
      <c r="CJ7" s="818"/>
      <c r="CK7" s="818"/>
      <c r="CL7" s="819"/>
      <c r="CM7" s="817">
        <v>170</v>
      </c>
      <c r="CN7" s="818"/>
      <c r="CO7" s="818"/>
      <c r="CP7" s="818"/>
      <c r="CQ7" s="819"/>
      <c r="CR7" s="817" t="s">
        <v>583</v>
      </c>
      <c r="CS7" s="818"/>
      <c r="CT7" s="818"/>
      <c r="CU7" s="818"/>
      <c r="CV7" s="819"/>
      <c r="CW7" s="817">
        <v>7</v>
      </c>
      <c r="CX7" s="818"/>
      <c r="CY7" s="818"/>
      <c r="CZ7" s="818"/>
      <c r="DA7" s="819"/>
      <c r="DB7" s="817" t="s">
        <v>584</v>
      </c>
      <c r="DC7" s="818"/>
      <c r="DD7" s="818"/>
      <c r="DE7" s="818"/>
      <c r="DF7" s="819"/>
      <c r="DG7" s="817" t="s">
        <v>585</v>
      </c>
      <c r="DH7" s="818"/>
      <c r="DI7" s="818"/>
      <c r="DJ7" s="818"/>
      <c r="DK7" s="819"/>
      <c r="DL7" s="817" t="s">
        <v>582</v>
      </c>
      <c r="DM7" s="818"/>
      <c r="DN7" s="818"/>
      <c r="DO7" s="818"/>
      <c r="DP7" s="819"/>
      <c r="DQ7" s="817" t="s">
        <v>582</v>
      </c>
      <c r="DR7" s="818"/>
      <c r="DS7" s="818"/>
      <c r="DT7" s="818"/>
      <c r="DU7" s="819"/>
      <c r="DV7" s="798"/>
      <c r="DW7" s="799"/>
      <c r="DX7" s="799"/>
      <c r="DY7" s="799"/>
      <c r="DZ7" s="800"/>
      <c r="EA7" s="255"/>
    </row>
    <row r="8" spans="1:131" s="256" customFormat="1" ht="26.25" customHeight="1" x14ac:dyDescent="0.15">
      <c r="A8" s="262">
        <v>2</v>
      </c>
      <c r="B8" s="801" t="s">
        <v>390</v>
      </c>
      <c r="C8" s="802"/>
      <c r="D8" s="802"/>
      <c r="E8" s="802"/>
      <c r="F8" s="802"/>
      <c r="G8" s="802"/>
      <c r="H8" s="802"/>
      <c r="I8" s="802"/>
      <c r="J8" s="802"/>
      <c r="K8" s="802"/>
      <c r="L8" s="802"/>
      <c r="M8" s="802"/>
      <c r="N8" s="802"/>
      <c r="O8" s="802"/>
      <c r="P8" s="803"/>
      <c r="Q8" s="804">
        <v>253</v>
      </c>
      <c r="R8" s="805"/>
      <c r="S8" s="805"/>
      <c r="T8" s="805"/>
      <c r="U8" s="805"/>
      <c r="V8" s="805">
        <v>243</v>
      </c>
      <c r="W8" s="805"/>
      <c r="X8" s="805"/>
      <c r="Y8" s="805"/>
      <c r="Z8" s="805"/>
      <c r="AA8" s="805">
        <v>10</v>
      </c>
      <c r="AB8" s="805"/>
      <c r="AC8" s="805"/>
      <c r="AD8" s="805"/>
      <c r="AE8" s="806"/>
      <c r="AF8" s="807">
        <v>10</v>
      </c>
      <c r="AG8" s="808"/>
      <c r="AH8" s="808"/>
      <c r="AI8" s="808"/>
      <c r="AJ8" s="809"/>
      <c r="AK8" s="810">
        <v>124</v>
      </c>
      <c r="AL8" s="811"/>
      <c r="AM8" s="811"/>
      <c r="AN8" s="811"/>
      <c r="AO8" s="811"/>
      <c r="AP8" s="811">
        <v>95</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c r="BT8" s="815"/>
      <c r="BU8" s="815"/>
      <c r="BV8" s="815"/>
      <c r="BW8" s="815"/>
      <c r="BX8" s="815"/>
      <c r="BY8" s="815"/>
      <c r="BZ8" s="815"/>
      <c r="CA8" s="815"/>
      <c r="CB8" s="815"/>
      <c r="CC8" s="815"/>
      <c r="CD8" s="815"/>
      <c r="CE8" s="815"/>
      <c r="CF8" s="815"/>
      <c r="CG8" s="816"/>
      <c r="CH8" s="827"/>
      <c r="CI8" s="828"/>
      <c r="CJ8" s="828"/>
      <c r="CK8" s="828"/>
      <c r="CL8" s="829"/>
      <c r="CM8" s="827"/>
      <c r="CN8" s="828"/>
      <c r="CO8" s="828"/>
      <c r="CP8" s="828"/>
      <c r="CQ8" s="829"/>
      <c r="CR8" s="827"/>
      <c r="CS8" s="828"/>
      <c r="CT8" s="828"/>
      <c r="CU8" s="828"/>
      <c r="CV8" s="829"/>
      <c r="CW8" s="827"/>
      <c r="CX8" s="828"/>
      <c r="CY8" s="828"/>
      <c r="CZ8" s="828"/>
      <c r="DA8" s="829"/>
      <c r="DB8" s="827"/>
      <c r="DC8" s="828"/>
      <c r="DD8" s="828"/>
      <c r="DE8" s="828"/>
      <c r="DF8" s="829"/>
      <c r="DG8" s="827"/>
      <c r="DH8" s="828"/>
      <c r="DI8" s="828"/>
      <c r="DJ8" s="828"/>
      <c r="DK8" s="829"/>
      <c r="DL8" s="827"/>
      <c r="DM8" s="828"/>
      <c r="DN8" s="828"/>
      <c r="DO8" s="828"/>
      <c r="DP8" s="829"/>
      <c r="DQ8" s="827"/>
      <c r="DR8" s="828"/>
      <c r="DS8" s="828"/>
      <c r="DT8" s="828"/>
      <c r="DU8" s="829"/>
      <c r="DV8" s="830"/>
      <c r="DW8" s="831"/>
      <c r="DX8" s="831"/>
      <c r="DY8" s="831"/>
      <c r="DZ8" s="832"/>
      <c r="EA8" s="255"/>
    </row>
    <row r="9" spans="1:131" s="256" customFormat="1" ht="26.25" customHeight="1" x14ac:dyDescent="0.15">
      <c r="A9" s="262">
        <v>3</v>
      </c>
      <c r="B9" s="801"/>
      <c r="C9" s="802"/>
      <c r="D9" s="802"/>
      <c r="E9" s="802"/>
      <c r="F9" s="802"/>
      <c r="G9" s="802"/>
      <c r="H9" s="802"/>
      <c r="I9" s="802"/>
      <c r="J9" s="802"/>
      <c r="K9" s="802"/>
      <c r="L9" s="802"/>
      <c r="M9" s="802"/>
      <c r="N9" s="802"/>
      <c r="O9" s="802"/>
      <c r="P9" s="803"/>
      <c r="Q9" s="804"/>
      <c r="R9" s="805"/>
      <c r="S9" s="805"/>
      <c r="T9" s="805"/>
      <c r="U9" s="805"/>
      <c r="V9" s="805"/>
      <c r="W9" s="805"/>
      <c r="X9" s="805"/>
      <c r="Y9" s="805"/>
      <c r="Z9" s="805"/>
      <c r="AA9" s="805"/>
      <c r="AB9" s="805"/>
      <c r="AC9" s="805"/>
      <c r="AD9" s="805"/>
      <c r="AE9" s="806"/>
      <c r="AF9" s="807"/>
      <c r="AG9" s="808"/>
      <c r="AH9" s="808"/>
      <c r="AI9" s="808"/>
      <c r="AJ9" s="809"/>
      <c r="AK9" s="810"/>
      <c r="AL9" s="811"/>
      <c r="AM9" s="811"/>
      <c r="AN9" s="811"/>
      <c r="AO9" s="811"/>
      <c r="AP9" s="811"/>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c r="BT9" s="815"/>
      <c r="BU9" s="815"/>
      <c r="BV9" s="815"/>
      <c r="BW9" s="815"/>
      <c r="BX9" s="815"/>
      <c r="BY9" s="815"/>
      <c r="BZ9" s="815"/>
      <c r="CA9" s="815"/>
      <c r="CB9" s="815"/>
      <c r="CC9" s="815"/>
      <c r="CD9" s="815"/>
      <c r="CE9" s="815"/>
      <c r="CF9" s="815"/>
      <c r="CG9" s="816"/>
      <c r="CH9" s="827"/>
      <c r="CI9" s="828"/>
      <c r="CJ9" s="828"/>
      <c r="CK9" s="828"/>
      <c r="CL9" s="829"/>
      <c r="CM9" s="827"/>
      <c r="CN9" s="828"/>
      <c r="CO9" s="828"/>
      <c r="CP9" s="828"/>
      <c r="CQ9" s="829"/>
      <c r="CR9" s="827"/>
      <c r="CS9" s="828"/>
      <c r="CT9" s="828"/>
      <c r="CU9" s="828"/>
      <c r="CV9" s="829"/>
      <c r="CW9" s="827"/>
      <c r="CX9" s="828"/>
      <c r="CY9" s="828"/>
      <c r="CZ9" s="828"/>
      <c r="DA9" s="829"/>
      <c r="DB9" s="827"/>
      <c r="DC9" s="828"/>
      <c r="DD9" s="828"/>
      <c r="DE9" s="828"/>
      <c r="DF9" s="829"/>
      <c r="DG9" s="827"/>
      <c r="DH9" s="828"/>
      <c r="DI9" s="828"/>
      <c r="DJ9" s="828"/>
      <c r="DK9" s="829"/>
      <c r="DL9" s="827"/>
      <c r="DM9" s="828"/>
      <c r="DN9" s="828"/>
      <c r="DO9" s="828"/>
      <c r="DP9" s="829"/>
      <c r="DQ9" s="827"/>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3"/>
      <c r="R22" s="834"/>
      <c r="S22" s="834"/>
      <c r="T22" s="834"/>
      <c r="U22" s="834"/>
      <c r="V22" s="834"/>
      <c r="W22" s="834"/>
      <c r="X22" s="834"/>
      <c r="Y22" s="834"/>
      <c r="Z22" s="834"/>
      <c r="AA22" s="834"/>
      <c r="AB22" s="834"/>
      <c r="AC22" s="834"/>
      <c r="AD22" s="834"/>
      <c r="AE22" s="835"/>
      <c r="AF22" s="807"/>
      <c r="AG22" s="808"/>
      <c r="AH22" s="808"/>
      <c r="AI22" s="808"/>
      <c r="AJ22" s="809"/>
      <c r="AK22" s="848"/>
      <c r="AL22" s="849"/>
      <c r="AM22" s="849"/>
      <c r="AN22" s="849"/>
      <c r="AO22" s="849"/>
      <c r="AP22" s="849"/>
      <c r="AQ22" s="849"/>
      <c r="AR22" s="849"/>
      <c r="AS22" s="849"/>
      <c r="AT22" s="849"/>
      <c r="AU22" s="850"/>
      <c r="AV22" s="850"/>
      <c r="AW22" s="850"/>
      <c r="AX22" s="850"/>
      <c r="AY22" s="851"/>
      <c r="AZ22" s="852" t="s">
        <v>391</v>
      </c>
      <c r="BA22" s="852"/>
      <c r="BB22" s="852"/>
      <c r="BC22" s="852"/>
      <c r="BD22" s="853"/>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392</v>
      </c>
      <c r="B23" s="836" t="s">
        <v>393</v>
      </c>
      <c r="C23" s="837"/>
      <c r="D23" s="837"/>
      <c r="E23" s="837"/>
      <c r="F23" s="837"/>
      <c r="G23" s="837"/>
      <c r="H23" s="837"/>
      <c r="I23" s="837"/>
      <c r="J23" s="837"/>
      <c r="K23" s="837"/>
      <c r="L23" s="837"/>
      <c r="M23" s="837"/>
      <c r="N23" s="837"/>
      <c r="O23" s="837"/>
      <c r="P23" s="838"/>
      <c r="Q23" s="839">
        <v>10119</v>
      </c>
      <c r="R23" s="840"/>
      <c r="S23" s="840"/>
      <c r="T23" s="840"/>
      <c r="U23" s="840"/>
      <c r="V23" s="840">
        <v>10010</v>
      </c>
      <c r="W23" s="840"/>
      <c r="X23" s="840"/>
      <c r="Y23" s="840"/>
      <c r="Z23" s="840"/>
      <c r="AA23" s="840">
        <v>109</v>
      </c>
      <c r="AB23" s="840"/>
      <c r="AC23" s="840"/>
      <c r="AD23" s="840"/>
      <c r="AE23" s="841"/>
      <c r="AF23" s="842">
        <v>109</v>
      </c>
      <c r="AG23" s="840"/>
      <c r="AH23" s="840"/>
      <c r="AI23" s="840"/>
      <c r="AJ23" s="843"/>
      <c r="AK23" s="844"/>
      <c r="AL23" s="845"/>
      <c r="AM23" s="845"/>
      <c r="AN23" s="845"/>
      <c r="AO23" s="845"/>
      <c r="AP23" s="840">
        <v>10492</v>
      </c>
      <c r="AQ23" s="840"/>
      <c r="AR23" s="840"/>
      <c r="AS23" s="840"/>
      <c r="AT23" s="840"/>
      <c r="AU23" s="846"/>
      <c r="AV23" s="846"/>
      <c r="AW23" s="846"/>
      <c r="AX23" s="846"/>
      <c r="AY23" s="847"/>
      <c r="AZ23" s="855" t="s">
        <v>127</v>
      </c>
      <c r="BA23" s="856"/>
      <c r="BB23" s="856"/>
      <c r="BC23" s="856"/>
      <c r="BD23" s="857"/>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4" t="s">
        <v>394</v>
      </c>
      <c r="B24" s="854"/>
      <c r="C24" s="854"/>
      <c r="D24" s="854"/>
      <c r="E24" s="854"/>
      <c r="F24" s="854"/>
      <c r="G24" s="854"/>
      <c r="H24" s="854"/>
      <c r="I24" s="854"/>
      <c r="J24" s="854"/>
      <c r="K24" s="854"/>
      <c r="L24" s="854"/>
      <c r="M24" s="854"/>
      <c r="N24" s="854"/>
      <c r="O24" s="854"/>
      <c r="P24" s="854"/>
      <c r="Q24" s="854"/>
      <c r="R24" s="854"/>
      <c r="S24" s="854"/>
      <c r="T24" s="854"/>
      <c r="U24" s="854"/>
      <c r="V24" s="854"/>
      <c r="W24" s="854"/>
      <c r="X24" s="854"/>
      <c r="Y24" s="854"/>
      <c r="Z24" s="854"/>
      <c r="AA24" s="854"/>
      <c r="AB24" s="854"/>
      <c r="AC24" s="854"/>
      <c r="AD24" s="854"/>
      <c r="AE24" s="854"/>
      <c r="AF24" s="854"/>
      <c r="AG24" s="854"/>
      <c r="AH24" s="854"/>
      <c r="AI24" s="854"/>
      <c r="AJ24" s="854"/>
      <c r="AK24" s="854"/>
      <c r="AL24" s="854"/>
      <c r="AM24" s="854"/>
      <c r="AN24" s="854"/>
      <c r="AO24" s="854"/>
      <c r="AP24" s="854"/>
      <c r="AQ24" s="854"/>
      <c r="AR24" s="854"/>
      <c r="AS24" s="854"/>
      <c r="AT24" s="854"/>
      <c r="AU24" s="854"/>
      <c r="AV24" s="854"/>
      <c r="AW24" s="854"/>
      <c r="AX24" s="854"/>
      <c r="AY24" s="854"/>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395</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372</v>
      </c>
      <c r="B26" s="787"/>
      <c r="C26" s="787"/>
      <c r="D26" s="787"/>
      <c r="E26" s="787"/>
      <c r="F26" s="787"/>
      <c r="G26" s="787"/>
      <c r="H26" s="787"/>
      <c r="I26" s="787"/>
      <c r="J26" s="787"/>
      <c r="K26" s="787"/>
      <c r="L26" s="787"/>
      <c r="M26" s="787"/>
      <c r="N26" s="787"/>
      <c r="O26" s="787"/>
      <c r="P26" s="788"/>
      <c r="Q26" s="763" t="s">
        <v>396</v>
      </c>
      <c r="R26" s="764"/>
      <c r="S26" s="764"/>
      <c r="T26" s="764"/>
      <c r="U26" s="765"/>
      <c r="V26" s="763" t="s">
        <v>397</v>
      </c>
      <c r="W26" s="764"/>
      <c r="X26" s="764"/>
      <c r="Y26" s="764"/>
      <c r="Z26" s="765"/>
      <c r="AA26" s="763" t="s">
        <v>398</v>
      </c>
      <c r="AB26" s="764"/>
      <c r="AC26" s="764"/>
      <c r="AD26" s="764"/>
      <c r="AE26" s="764"/>
      <c r="AF26" s="858" t="s">
        <v>399</v>
      </c>
      <c r="AG26" s="859"/>
      <c r="AH26" s="859"/>
      <c r="AI26" s="859"/>
      <c r="AJ26" s="860"/>
      <c r="AK26" s="764" t="s">
        <v>400</v>
      </c>
      <c r="AL26" s="764"/>
      <c r="AM26" s="764"/>
      <c r="AN26" s="764"/>
      <c r="AO26" s="765"/>
      <c r="AP26" s="763" t="s">
        <v>401</v>
      </c>
      <c r="AQ26" s="764"/>
      <c r="AR26" s="764"/>
      <c r="AS26" s="764"/>
      <c r="AT26" s="765"/>
      <c r="AU26" s="763" t="s">
        <v>402</v>
      </c>
      <c r="AV26" s="764"/>
      <c r="AW26" s="764"/>
      <c r="AX26" s="764"/>
      <c r="AY26" s="765"/>
      <c r="AZ26" s="763" t="s">
        <v>403</v>
      </c>
      <c r="BA26" s="764"/>
      <c r="BB26" s="764"/>
      <c r="BC26" s="764"/>
      <c r="BD26" s="765"/>
      <c r="BE26" s="763" t="s">
        <v>379</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61"/>
      <c r="AG27" s="862"/>
      <c r="AH27" s="862"/>
      <c r="AI27" s="862"/>
      <c r="AJ27" s="863"/>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404</v>
      </c>
      <c r="C28" s="778"/>
      <c r="D28" s="778"/>
      <c r="E28" s="778"/>
      <c r="F28" s="778"/>
      <c r="G28" s="778"/>
      <c r="H28" s="778"/>
      <c r="I28" s="778"/>
      <c r="J28" s="778"/>
      <c r="K28" s="778"/>
      <c r="L28" s="778"/>
      <c r="M28" s="778"/>
      <c r="N28" s="778"/>
      <c r="O28" s="778"/>
      <c r="P28" s="779"/>
      <c r="Q28" s="868">
        <v>1167</v>
      </c>
      <c r="R28" s="869"/>
      <c r="S28" s="869"/>
      <c r="T28" s="869"/>
      <c r="U28" s="869"/>
      <c r="V28" s="869">
        <v>1152</v>
      </c>
      <c r="W28" s="869"/>
      <c r="X28" s="869"/>
      <c r="Y28" s="869"/>
      <c r="Z28" s="869"/>
      <c r="AA28" s="869">
        <v>15</v>
      </c>
      <c r="AB28" s="869"/>
      <c r="AC28" s="869"/>
      <c r="AD28" s="869"/>
      <c r="AE28" s="870"/>
      <c r="AF28" s="871">
        <v>15</v>
      </c>
      <c r="AG28" s="869"/>
      <c r="AH28" s="869"/>
      <c r="AI28" s="869"/>
      <c r="AJ28" s="872"/>
      <c r="AK28" s="873">
        <v>43</v>
      </c>
      <c r="AL28" s="864"/>
      <c r="AM28" s="864"/>
      <c r="AN28" s="864"/>
      <c r="AO28" s="864"/>
      <c r="AP28" s="864" t="s">
        <v>582</v>
      </c>
      <c r="AQ28" s="864"/>
      <c r="AR28" s="864"/>
      <c r="AS28" s="864"/>
      <c r="AT28" s="864"/>
      <c r="AU28" s="864" t="s">
        <v>582</v>
      </c>
      <c r="AV28" s="864"/>
      <c r="AW28" s="864"/>
      <c r="AX28" s="864"/>
      <c r="AY28" s="864"/>
      <c r="AZ28" s="865" t="s">
        <v>582</v>
      </c>
      <c r="BA28" s="865"/>
      <c r="BB28" s="865"/>
      <c r="BC28" s="865"/>
      <c r="BD28" s="865"/>
      <c r="BE28" s="866"/>
      <c r="BF28" s="866"/>
      <c r="BG28" s="866"/>
      <c r="BH28" s="866"/>
      <c r="BI28" s="867"/>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405</v>
      </c>
      <c r="C29" s="802"/>
      <c r="D29" s="802"/>
      <c r="E29" s="802"/>
      <c r="F29" s="802"/>
      <c r="G29" s="802"/>
      <c r="H29" s="802"/>
      <c r="I29" s="802"/>
      <c r="J29" s="802"/>
      <c r="K29" s="802"/>
      <c r="L29" s="802"/>
      <c r="M29" s="802"/>
      <c r="N29" s="802"/>
      <c r="O29" s="802"/>
      <c r="P29" s="803"/>
      <c r="Q29" s="804">
        <v>76</v>
      </c>
      <c r="R29" s="805"/>
      <c r="S29" s="805"/>
      <c r="T29" s="805"/>
      <c r="U29" s="805"/>
      <c r="V29" s="805">
        <v>75</v>
      </c>
      <c r="W29" s="805"/>
      <c r="X29" s="805"/>
      <c r="Y29" s="805"/>
      <c r="Z29" s="805"/>
      <c r="AA29" s="805">
        <v>1</v>
      </c>
      <c r="AB29" s="805"/>
      <c r="AC29" s="805"/>
      <c r="AD29" s="805"/>
      <c r="AE29" s="806"/>
      <c r="AF29" s="807">
        <v>1</v>
      </c>
      <c r="AG29" s="808"/>
      <c r="AH29" s="808"/>
      <c r="AI29" s="808"/>
      <c r="AJ29" s="809"/>
      <c r="AK29" s="876">
        <v>20</v>
      </c>
      <c r="AL29" s="877"/>
      <c r="AM29" s="877"/>
      <c r="AN29" s="877"/>
      <c r="AO29" s="877"/>
      <c r="AP29" s="877" t="s">
        <v>582</v>
      </c>
      <c r="AQ29" s="877"/>
      <c r="AR29" s="877"/>
      <c r="AS29" s="877"/>
      <c r="AT29" s="877"/>
      <c r="AU29" s="877" t="s">
        <v>582</v>
      </c>
      <c r="AV29" s="877"/>
      <c r="AW29" s="877"/>
      <c r="AX29" s="877"/>
      <c r="AY29" s="877"/>
      <c r="AZ29" s="878" t="s">
        <v>582</v>
      </c>
      <c r="BA29" s="878"/>
      <c r="BB29" s="878"/>
      <c r="BC29" s="878"/>
      <c r="BD29" s="878"/>
      <c r="BE29" s="874"/>
      <c r="BF29" s="874"/>
      <c r="BG29" s="874"/>
      <c r="BH29" s="874"/>
      <c r="BI29" s="875"/>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406</v>
      </c>
      <c r="C30" s="802"/>
      <c r="D30" s="802"/>
      <c r="E30" s="802"/>
      <c r="F30" s="802"/>
      <c r="G30" s="802"/>
      <c r="H30" s="802"/>
      <c r="I30" s="802"/>
      <c r="J30" s="802"/>
      <c r="K30" s="802"/>
      <c r="L30" s="802"/>
      <c r="M30" s="802"/>
      <c r="N30" s="802"/>
      <c r="O30" s="802"/>
      <c r="P30" s="803"/>
      <c r="Q30" s="804">
        <v>469</v>
      </c>
      <c r="R30" s="805"/>
      <c r="S30" s="805"/>
      <c r="T30" s="805"/>
      <c r="U30" s="805"/>
      <c r="V30" s="805">
        <v>453</v>
      </c>
      <c r="W30" s="805"/>
      <c r="X30" s="805"/>
      <c r="Y30" s="805"/>
      <c r="Z30" s="805"/>
      <c r="AA30" s="805">
        <v>16</v>
      </c>
      <c r="AB30" s="805"/>
      <c r="AC30" s="805"/>
      <c r="AD30" s="805"/>
      <c r="AE30" s="806"/>
      <c r="AF30" s="807">
        <v>16</v>
      </c>
      <c r="AG30" s="808"/>
      <c r="AH30" s="808"/>
      <c r="AI30" s="808"/>
      <c r="AJ30" s="809"/>
      <c r="AK30" s="876">
        <v>62</v>
      </c>
      <c r="AL30" s="877"/>
      <c r="AM30" s="877"/>
      <c r="AN30" s="877"/>
      <c r="AO30" s="877"/>
      <c r="AP30" s="877" t="s">
        <v>582</v>
      </c>
      <c r="AQ30" s="877"/>
      <c r="AR30" s="877"/>
      <c r="AS30" s="877"/>
      <c r="AT30" s="877"/>
      <c r="AU30" s="877" t="s">
        <v>582</v>
      </c>
      <c r="AV30" s="877"/>
      <c r="AW30" s="877"/>
      <c r="AX30" s="877"/>
      <c r="AY30" s="877"/>
      <c r="AZ30" s="878" t="s">
        <v>582</v>
      </c>
      <c r="BA30" s="878"/>
      <c r="BB30" s="878"/>
      <c r="BC30" s="878"/>
      <c r="BD30" s="878"/>
      <c r="BE30" s="874"/>
      <c r="BF30" s="874"/>
      <c r="BG30" s="874"/>
      <c r="BH30" s="874"/>
      <c r="BI30" s="875"/>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407</v>
      </c>
      <c r="C31" s="802"/>
      <c r="D31" s="802"/>
      <c r="E31" s="802"/>
      <c r="F31" s="802"/>
      <c r="G31" s="802"/>
      <c r="H31" s="802"/>
      <c r="I31" s="802"/>
      <c r="J31" s="802"/>
      <c r="K31" s="802"/>
      <c r="L31" s="802"/>
      <c r="M31" s="802"/>
      <c r="N31" s="802"/>
      <c r="O31" s="802"/>
      <c r="P31" s="803"/>
      <c r="Q31" s="804">
        <v>175</v>
      </c>
      <c r="R31" s="805"/>
      <c r="S31" s="805"/>
      <c r="T31" s="805"/>
      <c r="U31" s="805"/>
      <c r="V31" s="805">
        <v>161</v>
      </c>
      <c r="W31" s="805"/>
      <c r="X31" s="805"/>
      <c r="Y31" s="805"/>
      <c r="Z31" s="805"/>
      <c r="AA31" s="805">
        <v>14</v>
      </c>
      <c r="AB31" s="805"/>
      <c r="AC31" s="805"/>
      <c r="AD31" s="805"/>
      <c r="AE31" s="806"/>
      <c r="AF31" s="807">
        <v>121</v>
      </c>
      <c r="AG31" s="808"/>
      <c r="AH31" s="808"/>
      <c r="AI31" s="808"/>
      <c r="AJ31" s="809"/>
      <c r="AK31" s="876">
        <v>42</v>
      </c>
      <c r="AL31" s="877"/>
      <c r="AM31" s="877"/>
      <c r="AN31" s="877"/>
      <c r="AO31" s="877"/>
      <c r="AP31" s="877">
        <v>480</v>
      </c>
      <c r="AQ31" s="877"/>
      <c r="AR31" s="877"/>
      <c r="AS31" s="877"/>
      <c r="AT31" s="877"/>
      <c r="AU31" s="877">
        <v>165</v>
      </c>
      <c r="AV31" s="877"/>
      <c r="AW31" s="877"/>
      <c r="AX31" s="877"/>
      <c r="AY31" s="877"/>
      <c r="AZ31" s="878" t="s">
        <v>582</v>
      </c>
      <c r="BA31" s="878"/>
      <c r="BB31" s="878"/>
      <c r="BC31" s="878"/>
      <c r="BD31" s="878"/>
      <c r="BE31" s="874" t="s">
        <v>408</v>
      </c>
      <c r="BF31" s="874"/>
      <c r="BG31" s="874"/>
      <c r="BH31" s="874"/>
      <c r="BI31" s="875"/>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409</v>
      </c>
      <c r="C32" s="802"/>
      <c r="D32" s="802"/>
      <c r="E32" s="802"/>
      <c r="F32" s="802"/>
      <c r="G32" s="802"/>
      <c r="H32" s="802"/>
      <c r="I32" s="802"/>
      <c r="J32" s="802"/>
      <c r="K32" s="802"/>
      <c r="L32" s="802"/>
      <c r="M32" s="802"/>
      <c r="N32" s="802"/>
      <c r="O32" s="802"/>
      <c r="P32" s="803"/>
      <c r="Q32" s="804">
        <v>375</v>
      </c>
      <c r="R32" s="805"/>
      <c r="S32" s="805"/>
      <c r="T32" s="805"/>
      <c r="U32" s="805"/>
      <c r="V32" s="805">
        <v>371</v>
      </c>
      <c r="W32" s="805"/>
      <c r="X32" s="805"/>
      <c r="Y32" s="805"/>
      <c r="Z32" s="805"/>
      <c r="AA32" s="805">
        <v>4</v>
      </c>
      <c r="AB32" s="805"/>
      <c r="AC32" s="805"/>
      <c r="AD32" s="805"/>
      <c r="AE32" s="806"/>
      <c r="AF32" s="807">
        <v>4</v>
      </c>
      <c r="AG32" s="808"/>
      <c r="AH32" s="808"/>
      <c r="AI32" s="808"/>
      <c r="AJ32" s="809"/>
      <c r="AK32" s="876">
        <v>241</v>
      </c>
      <c r="AL32" s="877"/>
      <c r="AM32" s="877"/>
      <c r="AN32" s="877"/>
      <c r="AO32" s="877"/>
      <c r="AP32" s="877">
        <v>1821</v>
      </c>
      <c r="AQ32" s="877"/>
      <c r="AR32" s="877"/>
      <c r="AS32" s="877"/>
      <c r="AT32" s="877"/>
      <c r="AU32" s="877">
        <v>1750</v>
      </c>
      <c r="AV32" s="877"/>
      <c r="AW32" s="877"/>
      <c r="AX32" s="877"/>
      <c r="AY32" s="877"/>
      <c r="AZ32" s="878" t="s">
        <v>582</v>
      </c>
      <c r="BA32" s="878"/>
      <c r="BB32" s="878"/>
      <c r="BC32" s="878"/>
      <c r="BD32" s="878"/>
      <c r="BE32" s="874" t="s">
        <v>410</v>
      </c>
      <c r="BF32" s="874"/>
      <c r="BG32" s="874"/>
      <c r="BH32" s="874"/>
      <c r="BI32" s="875"/>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c r="C33" s="802"/>
      <c r="D33" s="802"/>
      <c r="E33" s="802"/>
      <c r="F33" s="802"/>
      <c r="G33" s="802"/>
      <c r="H33" s="802"/>
      <c r="I33" s="802"/>
      <c r="J33" s="802"/>
      <c r="K33" s="802"/>
      <c r="L33" s="802"/>
      <c r="M33" s="802"/>
      <c r="N33" s="802"/>
      <c r="O33" s="802"/>
      <c r="P33" s="803"/>
      <c r="Q33" s="804"/>
      <c r="R33" s="805"/>
      <c r="S33" s="805"/>
      <c r="T33" s="805"/>
      <c r="U33" s="805"/>
      <c r="V33" s="805"/>
      <c r="W33" s="805"/>
      <c r="X33" s="805"/>
      <c r="Y33" s="805"/>
      <c r="Z33" s="805"/>
      <c r="AA33" s="805"/>
      <c r="AB33" s="805"/>
      <c r="AC33" s="805"/>
      <c r="AD33" s="805"/>
      <c r="AE33" s="806"/>
      <c r="AF33" s="807"/>
      <c r="AG33" s="808"/>
      <c r="AH33" s="808"/>
      <c r="AI33" s="808"/>
      <c r="AJ33" s="809"/>
      <c r="AK33" s="876"/>
      <c r="AL33" s="877"/>
      <c r="AM33" s="877"/>
      <c r="AN33" s="877"/>
      <c r="AO33" s="877"/>
      <c r="AP33" s="877"/>
      <c r="AQ33" s="877"/>
      <c r="AR33" s="877"/>
      <c r="AS33" s="877"/>
      <c r="AT33" s="877"/>
      <c r="AU33" s="877"/>
      <c r="AV33" s="877"/>
      <c r="AW33" s="877"/>
      <c r="AX33" s="877"/>
      <c r="AY33" s="877"/>
      <c r="AZ33" s="878"/>
      <c r="BA33" s="878"/>
      <c r="BB33" s="878"/>
      <c r="BC33" s="878"/>
      <c r="BD33" s="878"/>
      <c r="BE33" s="874"/>
      <c r="BF33" s="874"/>
      <c r="BG33" s="874"/>
      <c r="BH33" s="874"/>
      <c r="BI33" s="875"/>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6"/>
      <c r="AL34" s="877"/>
      <c r="AM34" s="877"/>
      <c r="AN34" s="877"/>
      <c r="AO34" s="877"/>
      <c r="AP34" s="877"/>
      <c r="AQ34" s="877"/>
      <c r="AR34" s="877"/>
      <c r="AS34" s="877"/>
      <c r="AT34" s="877"/>
      <c r="AU34" s="877"/>
      <c r="AV34" s="877"/>
      <c r="AW34" s="877"/>
      <c r="AX34" s="877"/>
      <c r="AY34" s="877"/>
      <c r="AZ34" s="878"/>
      <c r="BA34" s="878"/>
      <c r="BB34" s="878"/>
      <c r="BC34" s="878"/>
      <c r="BD34" s="878"/>
      <c r="BE34" s="874"/>
      <c r="BF34" s="874"/>
      <c r="BG34" s="874"/>
      <c r="BH34" s="874"/>
      <c r="BI34" s="875"/>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6"/>
      <c r="AL35" s="877"/>
      <c r="AM35" s="877"/>
      <c r="AN35" s="877"/>
      <c r="AO35" s="877"/>
      <c r="AP35" s="877"/>
      <c r="AQ35" s="877"/>
      <c r="AR35" s="877"/>
      <c r="AS35" s="877"/>
      <c r="AT35" s="877"/>
      <c r="AU35" s="877"/>
      <c r="AV35" s="877"/>
      <c r="AW35" s="877"/>
      <c r="AX35" s="877"/>
      <c r="AY35" s="877"/>
      <c r="AZ35" s="878"/>
      <c r="BA35" s="878"/>
      <c r="BB35" s="878"/>
      <c r="BC35" s="878"/>
      <c r="BD35" s="878"/>
      <c r="BE35" s="874"/>
      <c r="BF35" s="874"/>
      <c r="BG35" s="874"/>
      <c r="BH35" s="874"/>
      <c r="BI35" s="875"/>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6"/>
      <c r="AL36" s="877"/>
      <c r="AM36" s="877"/>
      <c r="AN36" s="877"/>
      <c r="AO36" s="877"/>
      <c r="AP36" s="877"/>
      <c r="AQ36" s="877"/>
      <c r="AR36" s="877"/>
      <c r="AS36" s="877"/>
      <c r="AT36" s="877"/>
      <c r="AU36" s="877"/>
      <c r="AV36" s="877"/>
      <c r="AW36" s="877"/>
      <c r="AX36" s="877"/>
      <c r="AY36" s="877"/>
      <c r="AZ36" s="878"/>
      <c r="BA36" s="878"/>
      <c r="BB36" s="878"/>
      <c r="BC36" s="878"/>
      <c r="BD36" s="878"/>
      <c r="BE36" s="874"/>
      <c r="BF36" s="874"/>
      <c r="BG36" s="874"/>
      <c r="BH36" s="874"/>
      <c r="BI36" s="875"/>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6"/>
      <c r="AL37" s="877"/>
      <c r="AM37" s="877"/>
      <c r="AN37" s="877"/>
      <c r="AO37" s="877"/>
      <c r="AP37" s="877"/>
      <c r="AQ37" s="877"/>
      <c r="AR37" s="877"/>
      <c r="AS37" s="877"/>
      <c r="AT37" s="877"/>
      <c r="AU37" s="877"/>
      <c r="AV37" s="877"/>
      <c r="AW37" s="877"/>
      <c r="AX37" s="877"/>
      <c r="AY37" s="877"/>
      <c r="AZ37" s="878"/>
      <c r="BA37" s="878"/>
      <c r="BB37" s="878"/>
      <c r="BC37" s="878"/>
      <c r="BD37" s="878"/>
      <c r="BE37" s="874"/>
      <c r="BF37" s="874"/>
      <c r="BG37" s="874"/>
      <c r="BH37" s="874"/>
      <c r="BI37" s="875"/>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6"/>
      <c r="AL38" s="877"/>
      <c r="AM38" s="877"/>
      <c r="AN38" s="877"/>
      <c r="AO38" s="877"/>
      <c r="AP38" s="877"/>
      <c r="AQ38" s="877"/>
      <c r="AR38" s="877"/>
      <c r="AS38" s="877"/>
      <c r="AT38" s="877"/>
      <c r="AU38" s="877"/>
      <c r="AV38" s="877"/>
      <c r="AW38" s="877"/>
      <c r="AX38" s="877"/>
      <c r="AY38" s="877"/>
      <c r="AZ38" s="878"/>
      <c r="BA38" s="878"/>
      <c r="BB38" s="878"/>
      <c r="BC38" s="878"/>
      <c r="BD38" s="878"/>
      <c r="BE38" s="874"/>
      <c r="BF38" s="874"/>
      <c r="BG38" s="874"/>
      <c r="BH38" s="874"/>
      <c r="BI38" s="875"/>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6"/>
      <c r="AL39" s="877"/>
      <c r="AM39" s="877"/>
      <c r="AN39" s="877"/>
      <c r="AO39" s="877"/>
      <c r="AP39" s="877"/>
      <c r="AQ39" s="877"/>
      <c r="AR39" s="877"/>
      <c r="AS39" s="877"/>
      <c r="AT39" s="877"/>
      <c r="AU39" s="877"/>
      <c r="AV39" s="877"/>
      <c r="AW39" s="877"/>
      <c r="AX39" s="877"/>
      <c r="AY39" s="877"/>
      <c r="AZ39" s="878"/>
      <c r="BA39" s="878"/>
      <c r="BB39" s="878"/>
      <c r="BC39" s="878"/>
      <c r="BD39" s="878"/>
      <c r="BE39" s="874"/>
      <c r="BF39" s="874"/>
      <c r="BG39" s="874"/>
      <c r="BH39" s="874"/>
      <c r="BI39" s="875"/>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6"/>
      <c r="AL40" s="877"/>
      <c r="AM40" s="877"/>
      <c r="AN40" s="877"/>
      <c r="AO40" s="877"/>
      <c r="AP40" s="877"/>
      <c r="AQ40" s="877"/>
      <c r="AR40" s="877"/>
      <c r="AS40" s="877"/>
      <c r="AT40" s="877"/>
      <c r="AU40" s="877"/>
      <c r="AV40" s="877"/>
      <c r="AW40" s="877"/>
      <c r="AX40" s="877"/>
      <c r="AY40" s="877"/>
      <c r="AZ40" s="878"/>
      <c r="BA40" s="878"/>
      <c r="BB40" s="878"/>
      <c r="BC40" s="878"/>
      <c r="BD40" s="878"/>
      <c r="BE40" s="874"/>
      <c r="BF40" s="874"/>
      <c r="BG40" s="874"/>
      <c r="BH40" s="874"/>
      <c r="BI40" s="875"/>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6"/>
      <c r="AL41" s="877"/>
      <c r="AM41" s="877"/>
      <c r="AN41" s="877"/>
      <c r="AO41" s="877"/>
      <c r="AP41" s="877"/>
      <c r="AQ41" s="877"/>
      <c r="AR41" s="877"/>
      <c r="AS41" s="877"/>
      <c r="AT41" s="877"/>
      <c r="AU41" s="877"/>
      <c r="AV41" s="877"/>
      <c r="AW41" s="877"/>
      <c r="AX41" s="877"/>
      <c r="AY41" s="877"/>
      <c r="AZ41" s="878"/>
      <c r="BA41" s="878"/>
      <c r="BB41" s="878"/>
      <c r="BC41" s="878"/>
      <c r="BD41" s="878"/>
      <c r="BE41" s="874"/>
      <c r="BF41" s="874"/>
      <c r="BG41" s="874"/>
      <c r="BH41" s="874"/>
      <c r="BI41" s="875"/>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6"/>
      <c r="AL42" s="877"/>
      <c r="AM42" s="877"/>
      <c r="AN42" s="877"/>
      <c r="AO42" s="877"/>
      <c r="AP42" s="877"/>
      <c r="AQ42" s="877"/>
      <c r="AR42" s="877"/>
      <c r="AS42" s="877"/>
      <c r="AT42" s="877"/>
      <c r="AU42" s="877"/>
      <c r="AV42" s="877"/>
      <c r="AW42" s="877"/>
      <c r="AX42" s="877"/>
      <c r="AY42" s="877"/>
      <c r="AZ42" s="878"/>
      <c r="BA42" s="878"/>
      <c r="BB42" s="878"/>
      <c r="BC42" s="878"/>
      <c r="BD42" s="878"/>
      <c r="BE42" s="874"/>
      <c r="BF42" s="874"/>
      <c r="BG42" s="874"/>
      <c r="BH42" s="874"/>
      <c r="BI42" s="875"/>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6"/>
      <c r="AL43" s="877"/>
      <c r="AM43" s="877"/>
      <c r="AN43" s="877"/>
      <c r="AO43" s="877"/>
      <c r="AP43" s="877"/>
      <c r="AQ43" s="877"/>
      <c r="AR43" s="877"/>
      <c r="AS43" s="877"/>
      <c r="AT43" s="877"/>
      <c r="AU43" s="877"/>
      <c r="AV43" s="877"/>
      <c r="AW43" s="877"/>
      <c r="AX43" s="877"/>
      <c r="AY43" s="877"/>
      <c r="AZ43" s="878"/>
      <c r="BA43" s="878"/>
      <c r="BB43" s="878"/>
      <c r="BC43" s="878"/>
      <c r="BD43" s="878"/>
      <c r="BE43" s="874"/>
      <c r="BF43" s="874"/>
      <c r="BG43" s="874"/>
      <c r="BH43" s="874"/>
      <c r="BI43" s="875"/>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6"/>
      <c r="AL44" s="877"/>
      <c r="AM44" s="877"/>
      <c r="AN44" s="877"/>
      <c r="AO44" s="877"/>
      <c r="AP44" s="877"/>
      <c r="AQ44" s="877"/>
      <c r="AR44" s="877"/>
      <c r="AS44" s="877"/>
      <c r="AT44" s="877"/>
      <c r="AU44" s="877"/>
      <c r="AV44" s="877"/>
      <c r="AW44" s="877"/>
      <c r="AX44" s="877"/>
      <c r="AY44" s="877"/>
      <c r="AZ44" s="878"/>
      <c r="BA44" s="878"/>
      <c r="BB44" s="878"/>
      <c r="BC44" s="878"/>
      <c r="BD44" s="878"/>
      <c r="BE44" s="874"/>
      <c r="BF44" s="874"/>
      <c r="BG44" s="874"/>
      <c r="BH44" s="874"/>
      <c r="BI44" s="875"/>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6"/>
      <c r="AL45" s="877"/>
      <c r="AM45" s="877"/>
      <c r="AN45" s="877"/>
      <c r="AO45" s="877"/>
      <c r="AP45" s="877"/>
      <c r="AQ45" s="877"/>
      <c r="AR45" s="877"/>
      <c r="AS45" s="877"/>
      <c r="AT45" s="877"/>
      <c r="AU45" s="877"/>
      <c r="AV45" s="877"/>
      <c r="AW45" s="877"/>
      <c r="AX45" s="877"/>
      <c r="AY45" s="877"/>
      <c r="AZ45" s="878"/>
      <c r="BA45" s="878"/>
      <c r="BB45" s="878"/>
      <c r="BC45" s="878"/>
      <c r="BD45" s="878"/>
      <c r="BE45" s="874"/>
      <c r="BF45" s="874"/>
      <c r="BG45" s="874"/>
      <c r="BH45" s="874"/>
      <c r="BI45" s="875"/>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6"/>
      <c r="AL46" s="877"/>
      <c r="AM46" s="877"/>
      <c r="AN46" s="877"/>
      <c r="AO46" s="877"/>
      <c r="AP46" s="877"/>
      <c r="AQ46" s="877"/>
      <c r="AR46" s="877"/>
      <c r="AS46" s="877"/>
      <c r="AT46" s="877"/>
      <c r="AU46" s="877"/>
      <c r="AV46" s="877"/>
      <c r="AW46" s="877"/>
      <c r="AX46" s="877"/>
      <c r="AY46" s="877"/>
      <c r="AZ46" s="878"/>
      <c r="BA46" s="878"/>
      <c r="BB46" s="878"/>
      <c r="BC46" s="878"/>
      <c r="BD46" s="878"/>
      <c r="BE46" s="874"/>
      <c r="BF46" s="874"/>
      <c r="BG46" s="874"/>
      <c r="BH46" s="874"/>
      <c r="BI46" s="875"/>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6"/>
      <c r="AL47" s="877"/>
      <c r="AM47" s="877"/>
      <c r="AN47" s="877"/>
      <c r="AO47" s="877"/>
      <c r="AP47" s="877"/>
      <c r="AQ47" s="877"/>
      <c r="AR47" s="877"/>
      <c r="AS47" s="877"/>
      <c r="AT47" s="877"/>
      <c r="AU47" s="877"/>
      <c r="AV47" s="877"/>
      <c r="AW47" s="877"/>
      <c r="AX47" s="877"/>
      <c r="AY47" s="877"/>
      <c r="AZ47" s="878"/>
      <c r="BA47" s="878"/>
      <c r="BB47" s="878"/>
      <c r="BC47" s="878"/>
      <c r="BD47" s="878"/>
      <c r="BE47" s="874"/>
      <c r="BF47" s="874"/>
      <c r="BG47" s="874"/>
      <c r="BH47" s="874"/>
      <c r="BI47" s="875"/>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6"/>
      <c r="AL48" s="877"/>
      <c r="AM48" s="877"/>
      <c r="AN48" s="877"/>
      <c r="AO48" s="877"/>
      <c r="AP48" s="877"/>
      <c r="AQ48" s="877"/>
      <c r="AR48" s="877"/>
      <c r="AS48" s="877"/>
      <c r="AT48" s="877"/>
      <c r="AU48" s="877"/>
      <c r="AV48" s="877"/>
      <c r="AW48" s="877"/>
      <c r="AX48" s="877"/>
      <c r="AY48" s="877"/>
      <c r="AZ48" s="878"/>
      <c r="BA48" s="878"/>
      <c r="BB48" s="878"/>
      <c r="BC48" s="878"/>
      <c r="BD48" s="878"/>
      <c r="BE48" s="874"/>
      <c r="BF48" s="874"/>
      <c r="BG48" s="874"/>
      <c r="BH48" s="874"/>
      <c r="BI48" s="875"/>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6"/>
      <c r="AL49" s="877"/>
      <c r="AM49" s="877"/>
      <c r="AN49" s="877"/>
      <c r="AO49" s="877"/>
      <c r="AP49" s="877"/>
      <c r="AQ49" s="877"/>
      <c r="AR49" s="877"/>
      <c r="AS49" s="877"/>
      <c r="AT49" s="877"/>
      <c r="AU49" s="877"/>
      <c r="AV49" s="877"/>
      <c r="AW49" s="877"/>
      <c r="AX49" s="877"/>
      <c r="AY49" s="877"/>
      <c r="AZ49" s="878"/>
      <c r="BA49" s="878"/>
      <c r="BB49" s="878"/>
      <c r="BC49" s="878"/>
      <c r="BD49" s="878"/>
      <c r="BE49" s="874"/>
      <c r="BF49" s="874"/>
      <c r="BG49" s="874"/>
      <c r="BH49" s="874"/>
      <c r="BI49" s="875"/>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9"/>
      <c r="R50" s="880"/>
      <c r="S50" s="880"/>
      <c r="T50" s="880"/>
      <c r="U50" s="880"/>
      <c r="V50" s="880"/>
      <c r="W50" s="880"/>
      <c r="X50" s="880"/>
      <c r="Y50" s="880"/>
      <c r="Z50" s="880"/>
      <c r="AA50" s="880"/>
      <c r="AB50" s="880"/>
      <c r="AC50" s="880"/>
      <c r="AD50" s="880"/>
      <c r="AE50" s="881"/>
      <c r="AF50" s="807"/>
      <c r="AG50" s="808"/>
      <c r="AH50" s="808"/>
      <c r="AI50" s="808"/>
      <c r="AJ50" s="809"/>
      <c r="AK50" s="882"/>
      <c r="AL50" s="880"/>
      <c r="AM50" s="880"/>
      <c r="AN50" s="880"/>
      <c r="AO50" s="880"/>
      <c r="AP50" s="880"/>
      <c r="AQ50" s="880"/>
      <c r="AR50" s="880"/>
      <c r="AS50" s="880"/>
      <c r="AT50" s="880"/>
      <c r="AU50" s="880"/>
      <c r="AV50" s="880"/>
      <c r="AW50" s="880"/>
      <c r="AX50" s="880"/>
      <c r="AY50" s="880"/>
      <c r="AZ50" s="883"/>
      <c r="BA50" s="883"/>
      <c r="BB50" s="883"/>
      <c r="BC50" s="883"/>
      <c r="BD50" s="883"/>
      <c r="BE50" s="874"/>
      <c r="BF50" s="874"/>
      <c r="BG50" s="874"/>
      <c r="BH50" s="874"/>
      <c r="BI50" s="875"/>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9"/>
      <c r="R51" s="880"/>
      <c r="S51" s="880"/>
      <c r="T51" s="880"/>
      <c r="U51" s="880"/>
      <c r="V51" s="880"/>
      <c r="W51" s="880"/>
      <c r="X51" s="880"/>
      <c r="Y51" s="880"/>
      <c r="Z51" s="880"/>
      <c r="AA51" s="880"/>
      <c r="AB51" s="880"/>
      <c r="AC51" s="880"/>
      <c r="AD51" s="880"/>
      <c r="AE51" s="881"/>
      <c r="AF51" s="807"/>
      <c r="AG51" s="808"/>
      <c r="AH51" s="808"/>
      <c r="AI51" s="808"/>
      <c r="AJ51" s="809"/>
      <c r="AK51" s="882"/>
      <c r="AL51" s="880"/>
      <c r="AM51" s="880"/>
      <c r="AN51" s="880"/>
      <c r="AO51" s="880"/>
      <c r="AP51" s="880"/>
      <c r="AQ51" s="880"/>
      <c r="AR51" s="880"/>
      <c r="AS51" s="880"/>
      <c r="AT51" s="880"/>
      <c r="AU51" s="880"/>
      <c r="AV51" s="880"/>
      <c r="AW51" s="880"/>
      <c r="AX51" s="880"/>
      <c r="AY51" s="880"/>
      <c r="AZ51" s="883"/>
      <c r="BA51" s="883"/>
      <c r="BB51" s="883"/>
      <c r="BC51" s="883"/>
      <c r="BD51" s="883"/>
      <c r="BE51" s="874"/>
      <c r="BF51" s="874"/>
      <c r="BG51" s="874"/>
      <c r="BH51" s="874"/>
      <c r="BI51" s="875"/>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9"/>
      <c r="R52" s="880"/>
      <c r="S52" s="880"/>
      <c r="T52" s="880"/>
      <c r="U52" s="880"/>
      <c r="V52" s="880"/>
      <c r="W52" s="880"/>
      <c r="X52" s="880"/>
      <c r="Y52" s="880"/>
      <c r="Z52" s="880"/>
      <c r="AA52" s="880"/>
      <c r="AB52" s="880"/>
      <c r="AC52" s="880"/>
      <c r="AD52" s="880"/>
      <c r="AE52" s="881"/>
      <c r="AF52" s="807"/>
      <c r="AG52" s="808"/>
      <c r="AH52" s="808"/>
      <c r="AI52" s="808"/>
      <c r="AJ52" s="809"/>
      <c r="AK52" s="882"/>
      <c r="AL52" s="880"/>
      <c r="AM52" s="880"/>
      <c r="AN52" s="880"/>
      <c r="AO52" s="880"/>
      <c r="AP52" s="880"/>
      <c r="AQ52" s="880"/>
      <c r="AR52" s="880"/>
      <c r="AS52" s="880"/>
      <c r="AT52" s="880"/>
      <c r="AU52" s="880"/>
      <c r="AV52" s="880"/>
      <c r="AW52" s="880"/>
      <c r="AX52" s="880"/>
      <c r="AY52" s="880"/>
      <c r="AZ52" s="883"/>
      <c r="BA52" s="883"/>
      <c r="BB52" s="883"/>
      <c r="BC52" s="883"/>
      <c r="BD52" s="883"/>
      <c r="BE52" s="874"/>
      <c r="BF52" s="874"/>
      <c r="BG52" s="874"/>
      <c r="BH52" s="874"/>
      <c r="BI52" s="875"/>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9"/>
      <c r="R53" s="880"/>
      <c r="S53" s="880"/>
      <c r="T53" s="880"/>
      <c r="U53" s="880"/>
      <c r="V53" s="880"/>
      <c r="W53" s="880"/>
      <c r="X53" s="880"/>
      <c r="Y53" s="880"/>
      <c r="Z53" s="880"/>
      <c r="AA53" s="880"/>
      <c r="AB53" s="880"/>
      <c r="AC53" s="880"/>
      <c r="AD53" s="880"/>
      <c r="AE53" s="881"/>
      <c r="AF53" s="807"/>
      <c r="AG53" s="808"/>
      <c r="AH53" s="808"/>
      <c r="AI53" s="808"/>
      <c r="AJ53" s="809"/>
      <c r="AK53" s="882"/>
      <c r="AL53" s="880"/>
      <c r="AM53" s="880"/>
      <c r="AN53" s="880"/>
      <c r="AO53" s="880"/>
      <c r="AP53" s="880"/>
      <c r="AQ53" s="880"/>
      <c r="AR53" s="880"/>
      <c r="AS53" s="880"/>
      <c r="AT53" s="880"/>
      <c r="AU53" s="880"/>
      <c r="AV53" s="880"/>
      <c r="AW53" s="880"/>
      <c r="AX53" s="880"/>
      <c r="AY53" s="880"/>
      <c r="AZ53" s="883"/>
      <c r="BA53" s="883"/>
      <c r="BB53" s="883"/>
      <c r="BC53" s="883"/>
      <c r="BD53" s="883"/>
      <c r="BE53" s="874"/>
      <c r="BF53" s="874"/>
      <c r="BG53" s="874"/>
      <c r="BH53" s="874"/>
      <c r="BI53" s="875"/>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9"/>
      <c r="R54" s="880"/>
      <c r="S54" s="880"/>
      <c r="T54" s="880"/>
      <c r="U54" s="880"/>
      <c r="V54" s="880"/>
      <c r="W54" s="880"/>
      <c r="X54" s="880"/>
      <c r="Y54" s="880"/>
      <c r="Z54" s="880"/>
      <c r="AA54" s="880"/>
      <c r="AB54" s="880"/>
      <c r="AC54" s="880"/>
      <c r="AD54" s="880"/>
      <c r="AE54" s="881"/>
      <c r="AF54" s="807"/>
      <c r="AG54" s="808"/>
      <c r="AH54" s="808"/>
      <c r="AI54" s="808"/>
      <c r="AJ54" s="809"/>
      <c r="AK54" s="882"/>
      <c r="AL54" s="880"/>
      <c r="AM54" s="880"/>
      <c r="AN54" s="880"/>
      <c r="AO54" s="880"/>
      <c r="AP54" s="880"/>
      <c r="AQ54" s="880"/>
      <c r="AR54" s="880"/>
      <c r="AS54" s="880"/>
      <c r="AT54" s="880"/>
      <c r="AU54" s="880"/>
      <c r="AV54" s="880"/>
      <c r="AW54" s="880"/>
      <c r="AX54" s="880"/>
      <c r="AY54" s="880"/>
      <c r="AZ54" s="883"/>
      <c r="BA54" s="883"/>
      <c r="BB54" s="883"/>
      <c r="BC54" s="883"/>
      <c r="BD54" s="883"/>
      <c r="BE54" s="874"/>
      <c r="BF54" s="874"/>
      <c r="BG54" s="874"/>
      <c r="BH54" s="874"/>
      <c r="BI54" s="875"/>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9"/>
      <c r="R55" s="880"/>
      <c r="S55" s="880"/>
      <c r="T55" s="880"/>
      <c r="U55" s="880"/>
      <c r="V55" s="880"/>
      <c r="W55" s="880"/>
      <c r="X55" s="880"/>
      <c r="Y55" s="880"/>
      <c r="Z55" s="880"/>
      <c r="AA55" s="880"/>
      <c r="AB55" s="880"/>
      <c r="AC55" s="880"/>
      <c r="AD55" s="880"/>
      <c r="AE55" s="881"/>
      <c r="AF55" s="807"/>
      <c r="AG55" s="808"/>
      <c r="AH55" s="808"/>
      <c r="AI55" s="808"/>
      <c r="AJ55" s="809"/>
      <c r="AK55" s="882"/>
      <c r="AL55" s="880"/>
      <c r="AM55" s="880"/>
      <c r="AN55" s="880"/>
      <c r="AO55" s="880"/>
      <c r="AP55" s="880"/>
      <c r="AQ55" s="880"/>
      <c r="AR55" s="880"/>
      <c r="AS55" s="880"/>
      <c r="AT55" s="880"/>
      <c r="AU55" s="880"/>
      <c r="AV55" s="880"/>
      <c r="AW55" s="880"/>
      <c r="AX55" s="880"/>
      <c r="AY55" s="880"/>
      <c r="AZ55" s="883"/>
      <c r="BA55" s="883"/>
      <c r="BB55" s="883"/>
      <c r="BC55" s="883"/>
      <c r="BD55" s="883"/>
      <c r="BE55" s="874"/>
      <c r="BF55" s="874"/>
      <c r="BG55" s="874"/>
      <c r="BH55" s="874"/>
      <c r="BI55" s="875"/>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9"/>
      <c r="R56" s="880"/>
      <c r="S56" s="880"/>
      <c r="T56" s="880"/>
      <c r="U56" s="880"/>
      <c r="V56" s="880"/>
      <c r="W56" s="880"/>
      <c r="X56" s="880"/>
      <c r="Y56" s="880"/>
      <c r="Z56" s="880"/>
      <c r="AA56" s="880"/>
      <c r="AB56" s="880"/>
      <c r="AC56" s="880"/>
      <c r="AD56" s="880"/>
      <c r="AE56" s="881"/>
      <c r="AF56" s="807"/>
      <c r="AG56" s="808"/>
      <c r="AH56" s="808"/>
      <c r="AI56" s="808"/>
      <c r="AJ56" s="809"/>
      <c r="AK56" s="882"/>
      <c r="AL56" s="880"/>
      <c r="AM56" s="880"/>
      <c r="AN56" s="880"/>
      <c r="AO56" s="880"/>
      <c r="AP56" s="880"/>
      <c r="AQ56" s="880"/>
      <c r="AR56" s="880"/>
      <c r="AS56" s="880"/>
      <c r="AT56" s="880"/>
      <c r="AU56" s="880"/>
      <c r="AV56" s="880"/>
      <c r="AW56" s="880"/>
      <c r="AX56" s="880"/>
      <c r="AY56" s="880"/>
      <c r="AZ56" s="883"/>
      <c r="BA56" s="883"/>
      <c r="BB56" s="883"/>
      <c r="BC56" s="883"/>
      <c r="BD56" s="883"/>
      <c r="BE56" s="874"/>
      <c r="BF56" s="874"/>
      <c r="BG56" s="874"/>
      <c r="BH56" s="874"/>
      <c r="BI56" s="875"/>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9"/>
      <c r="R57" s="880"/>
      <c r="S57" s="880"/>
      <c r="T57" s="880"/>
      <c r="U57" s="880"/>
      <c r="V57" s="880"/>
      <c r="W57" s="880"/>
      <c r="X57" s="880"/>
      <c r="Y57" s="880"/>
      <c r="Z57" s="880"/>
      <c r="AA57" s="880"/>
      <c r="AB57" s="880"/>
      <c r="AC57" s="880"/>
      <c r="AD57" s="880"/>
      <c r="AE57" s="881"/>
      <c r="AF57" s="807"/>
      <c r="AG57" s="808"/>
      <c r="AH57" s="808"/>
      <c r="AI57" s="808"/>
      <c r="AJ57" s="809"/>
      <c r="AK57" s="882"/>
      <c r="AL57" s="880"/>
      <c r="AM57" s="880"/>
      <c r="AN57" s="880"/>
      <c r="AO57" s="880"/>
      <c r="AP57" s="880"/>
      <c r="AQ57" s="880"/>
      <c r="AR57" s="880"/>
      <c r="AS57" s="880"/>
      <c r="AT57" s="880"/>
      <c r="AU57" s="880"/>
      <c r="AV57" s="880"/>
      <c r="AW57" s="880"/>
      <c r="AX57" s="880"/>
      <c r="AY57" s="880"/>
      <c r="AZ57" s="883"/>
      <c r="BA57" s="883"/>
      <c r="BB57" s="883"/>
      <c r="BC57" s="883"/>
      <c r="BD57" s="883"/>
      <c r="BE57" s="874"/>
      <c r="BF57" s="874"/>
      <c r="BG57" s="874"/>
      <c r="BH57" s="874"/>
      <c r="BI57" s="875"/>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9"/>
      <c r="R58" s="880"/>
      <c r="S58" s="880"/>
      <c r="T58" s="880"/>
      <c r="U58" s="880"/>
      <c r="V58" s="880"/>
      <c r="W58" s="880"/>
      <c r="X58" s="880"/>
      <c r="Y58" s="880"/>
      <c r="Z58" s="880"/>
      <c r="AA58" s="880"/>
      <c r="AB58" s="880"/>
      <c r="AC58" s="880"/>
      <c r="AD58" s="880"/>
      <c r="AE58" s="881"/>
      <c r="AF58" s="807"/>
      <c r="AG58" s="808"/>
      <c r="AH58" s="808"/>
      <c r="AI58" s="808"/>
      <c r="AJ58" s="809"/>
      <c r="AK58" s="882"/>
      <c r="AL58" s="880"/>
      <c r="AM58" s="880"/>
      <c r="AN58" s="880"/>
      <c r="AO58" s="880"/>
      <c r="AP58" s="880"/>
      <c r="AQ58" s="880"/>
      <c r="AR58" s="880"/>
      <c r="AS58" s="880"/>
      <c r="AT58" s="880"/>
      <c r="AU58" s="880"/>
      <c r="AV58" s="880"/>
      <c r="AW58" s="880"/>
      <c r="AX58" s="880"/>
      <c r="AY58" s="880"/>
      <c r="AZ58" s="883"/>
      <c r="BA58" s="883"/>
      <c r="BB58" s="883"/>
      <c r="BC58" s="883"/>
      <c r="BD58" s="883"/>
      <c r="BE58" s="874"/>
      <c r="BF58" s="874"/>
      <c r="BG58" s="874"/>
      <c r="BH58" s="874"/>
      <c r="BI58" s="875"/>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9"/>
      <c r="R59" s="880"/>
      <c r="S59" s="880"/>
      <c r="T59" s="880"/>
      <c r="U59" s="880"/>
      <c r="V59" s="880"/>
      <c r="W59" s="880"/>
      <c r="X59" s="880"/>
      <c r="Y59" s="880"/>
      <c r="Z59" s="880"/>
      <c r="AA59" s="880"/>
      <c r="AB59" s="880"/>
      <c r="AC59" s="880"/>
      <c r="AD59" s="880"/>
      <c r="AE59" s="881"/>
      <c r="AF59" s="807"/>
      <c r="AG59" s="808"/>
      <c r="AH59" s="808"/>
      <c r="AI59" s="808"/>
      <c r="AJ59" s="809"/>
      <c r="AK59" s="882"/>
      <c r="AL59" s="880"/>
      <c r="AM59" s="880"/>
      <c r="AN59" s="880"/>
      <c r="AO59" s="880"/>
      <c r="AP59" s="880"/>
      <c r="AQ59" s="880"/>
      <c r="AR59" s="880"/>
      <c r="AS59" s="880"/>
      <c r="AT59" s="880"/>
      <c r="AU59" s="880"/>
      <c r="AV59" s="880"/>
      <c r="AW59" s="880"/>
      <c r="AX59" s="880"/>
      <c r="AY59" s="880"/>
      <c r="AZ59" s="883"/>
      <c r="BA59" s="883"/>
      <c r="BB59" s="883"/>
      <c r="BC59" s="883"/>
      <c r="BD59" s="883"/>
      <c r="BE59" s="874"/>
      <c r="BF59" s="874"/>
      <c r="BG59" s="874"/>
      <c r="BH59" s="874"/>
      <c r="BI59" s="875"/>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9"/>
      <c r="R60" s="880"/>
      <c r="S60" s="880"/>
      <c r="T60" s="880"/>
      <c r="U60" s="880"/>
      <c r="V60" s="880"/>
      <c r="W60" s="880"/>
      <c r="X60" s="880"/>
      <c r="Y60" s="880"/>
      <c r="Z60" s="880"/>
      <c r="AA60" s="880"/>
      <c r="AB60" s="880"/>
      <c r="AC60" s="880"/>
      <c r="AD60" s="880"/>
      <c r="AE60" s="881"/>
      <c r="AF60" s="807"/>
      <c r="AG60" s="808"/>
      <c r="AH60" s="808"/>
      <c r="AI60" s="808"/>
      <c r="AJ60" s="809"/>
      <c r="AK60" s="882"/>
      <c r="AL60" s="880"/>
      <c r="AM60" s="880"/>
      <c r="AN60" s="880"/>
      <c r="AO60" s="880"/>
      <c r="AP60" s="880"/>
      <c r="AQ60" s="880"/>
      <c r="AR60" s="880"/>
      <c r="AS60" s="880"/>
      <c r="AT60" s="880"/>
      <c r="AU60" s="880"/>
      <c r="AV60" s="880"/>
      <c r="AW60" s="880"/>
      <c r="AX60" s="880"/>
      <c r="AY60" s="880"/>
      <c r="AZ60" s="883"/>
      <c r="BA60" s="883"/>
      <c r="BB60" s="883"/>
      <c r="BC60" s="883"/>
      <c r="BD60" s="883"/>
      <c r="BE60" s="874"/>
      <c r="BF60" s="874"/>
      <c r="BG60" s="874"/>
      <c r="BH60" s="874"/>
      <c r="BI60" s="875"/>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9"/>
      <c r="R61" s="880"/>
      <c r="S61" s="880"/>
      <c r="T61" s="880"/>
      <c r="U61" s="880"/>
      <c r="V61" s="880"/>
      <c r="W61" s="880"/>
      <c r="X61" s="880"/>
      <c r="Y61" s="880"/>
      <c r="Z61" s="880"/>
      <c r="AA61" s="880"/>
      <c r="AB61" s="880"/>
      <c r="AC61" s="880"/>
      <c r="AD61" s="880"/>
      <c r="AE61" s="881"/>
      <c r="AF61" s="807"/>
      <c r="AG61" s="808"/>
      <c r="AH61" s="808"/>
      <c r="AI61" s="808"/>
      <c r="AJ61" s="809"/>
      <c r="AK61" s="882"/>
      <c r="AL61" s="880"/>
      <c r="AM61" s="880"/>
      <c r="AN61" s="880"/>
      <c r="AO61" s="880"/>
      <c r="AP61" s="880"/>
      <c r="AQ61" s="880"/>
      <c r="AR61" s="880"/>
      <c r="AS61" s="880"/>
      <c r="AT61" s="880"/>
      <c r="AU61" s="880"/>
      <c r="AV61" s="880"/>
      <c r="AW61" s="880"/>
      <c r="AX61" s="880"/>
      <c r="AY61" s="880"/>
      <c r="AZ61" s="883"/>
      <c r="BA61" s="883"/>
      <c r="BB61" s="883"/>
      <c r="BC61" s="883"/>
      <c r="BD61" s="883"/>
      <c r="BE61" s="874"/>
      <c r="BF61" s="874"/>
      <c r="BG61" s="874"/>
      <c r="BH61" s="874"/>
      <c r="BI61" s="875"/>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9"/>
      <c r="R62" s="880"/>
      <c r="S62" s="880"/>
      <c r="T62" s="880"/>
      <c r="U62" s="880"/>
      <c r="V62" s="880"/>
      <c r="W62" s="880"/>
      <c r="X62" s="880"/>
      <c r="Y62" s="880"/>
      <c r="Z62" s="880"/>
      <c r="AA62" s="880"/>
      <c r="AB62" s="880"/>
      <c r="AC62" s="880"/>
      <c r="AD62" s="880"/>
      <c r="AE62" s="881"/>
      <c r="AF62" s="807"/>
      <c r="AG62" s="808"/>
      <c r="AH62" s="808"/>
      <c r="AI62" s="808"/>
      <c r="AJ62" s="809"/>
      <c r="AK62" s="882"/>
      <c r="AL62" s="880"/>
      <c r="AM62" s="880"/>
      <c r="AN62" s="880"/>
      <c r="AO62" s="880"/>
      <c r="AP62" s="880"/>
      <c r="AQ62" s="880"/>
      <c r="AR62" s="880"/>
      <c r="AS62" s="880"/>
      <c r="AT62" s="880"/>
      <c r="AU62" s="880"/>
      <c r="AV62" s="880"/>
      <c r="AW62" s="880"/>
      <c r="AX62" s="880"/>
      <c r="AY62" s="880"/>
      <c r="AZ62" s="883"/>
      <c r="BA62" s="883"/>
      <c r="BB62" s="883"/>
      <c r="BC62" s="883"/>
      <c r="BD62" s="883"/>
      <c r="BE62" s="874"/>
      <c r="BF62" s="874"/>
      <c r="BG62" s="874"/>
      <c r="BH62" s="874"/>
      <c r="BI62" s="875"/>
      <c r="BJ62" s="891" t="s">
        <v>411</v>
      </c>
      <c r="BK62" s="852"/>
      <c r="BL62" s="852"/>
      <c r="BM62" s="852"/>
      <c r="BN62" s="853"/>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392</v>
      </c>
      <c r="B63" s="836" t="s">
        <v>412</v>
      </c>
      <c r="C63" s="837"/>
      <c r="D63" s="837"/>
      <c r="E63" s="837"/>
      <c r="F63" s="837"/>
      <c r="G63" s="837"/>
      <c r="H63" s="837"/>
      <c r="I63" s="837"/>
      <c r="J63" s="837"/>
      <c r="K63" s="837"/>
      <c r="L63" s="837"/>
      <c r="M63" s="837"/>
      <c r="N63" s="837"/>
      <c r="O63" s="837"/>
      <c r="P63" s="838"/>
      <c r="Q63" s="884"/>
      <c r="R63" s="885"/>
      <c r="S63" s="885"/>
      <c r="T63" s="885"/>
      <c r="U63" s="885"/>
      <c r="V63" s="885"/>
      <c r="W63" s="885"/>
      <c r="X63" s="885"/>
      <c r="Y63" s="885"/>
      <c r="Z63" s="885"/>
      <c r="AA63" s="885"/>
      <c r="AB63" s="885"/>
      <c r="AC63" s="885"/>
      <c r="AD63" s="885"/>
      <c r="AE63" s="886"/>
      <c r="AF63" s="887">
        <v>157</v>
      </c>
      <c r="AG63" s="888"/>
      <c r="AH63" s="888"/>
      <c r="AI63" s="888"/>
      <c r="AJ63" s="889"/>
      <c r="AK63" s="890"/>
      <c r="AL63" s="885"/>
      <c r="AM63" s="885"/>
      <c r="AN63" s="885"/>
      <c r="AO63" s="885"/>
      <c r="AP63" s="888">
        <v>2301</v>
      </c>
      <c r="AQ63" s="888"/>
      <c r="AR63" s="888"/>
      <c r="AS63" s="888"/>
      <c r="AT63" s="888"/>
      <c r="AU63" s="888">
        <v>1915</v>
      </c>
      <c r="AV63" s="888"/>
      <c r="AW63" s="888"/>
      <c r="AX63" s="888"/>
      <c r="AY63" s="888"/>
      <c r="AZ63" s="892"/>
      <c r="BA63" s="892"/>
      <c r="BB63" s="892"/>
      <c r="BC63" s="892"/>
      <c r="BD63" s="892"/>
      <c r="BE63" s="893"/>
      <c r="BF63" s="893"/>
      <c r="BG63" s="893"/>
      <c r="BH63" s="893"/>
      <c r="BI63" s="894"/>
      <c r="BJ63" s="895" t="s">
        <v>413</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414</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415</v>
      </c>
      <c r="B66" s="787"/>
      <c r="C66" s="787"/>
      <c r="D66" s="787"/>
      <c r="E66" s="787"/>
      <c r="F66" s="787"/>
      <c r="G66" s="787"/>
      <c r="H66" s="787"/>
      <c r="I66" s="787"/>
      <c r="J66" s="787"/>
      <c r="K66" s="787"/>
      <c r="L66" s="787"/>
      <c r="M66" s="787"/>
      <c r="N66" s="787"/>
      <c r="O66" s="787"/>
      <c r="P66" s="788"/>
      <c r="Q66" s="763" t="s">
        <v>416</v>
      </c>
      <c r="R66" s="764"/>
      <c r="S66" s="764"/>
      <c r="T66" s="764"/>
      <c r="U66" s="765"/>
      <c r="V66" s="763" t="s">
        <v>417</v>
      </c>
      <c r="W66" s="764"/>
      <c r="X66" s="764"/>
      <c r="Y66" s="764"/>
      <c r="Z66" s="765"/>
      <c r="AA66" s="763" t="s">
        <v>418</v>
      </c>
      <c r="AB66" s="764"/>
      <c r="AC66" s="764"/>
      <c r="AD66" s="764"/>
      <c r="AE66" s="765"/>
      <c r="AF66" s="898" t="s">
        <v>419</v>
      </c>
      <c r="AG66" s="859"/>
      <c r="AH66" s="859"/>
      <c r="AI66" s="859"/>
      <c r="AJ66" s="899"/>
      <c r="AK66" s="763" t="s">
        <v>400</v>
      </c>
      <c r="AL66" s="787"/>
      <c r="AM66" s="787"/>
      <c r="AN66" s="787"/>
      <c r="AO66" s="788"/>
      <c r="AP66" s="763" t="s">
        <v>420</v>
      </c>
      <c r="AQ66" s="764"/>
      <c r="AR66" s="764"/>
      <c r="AS66" s="764"/>
      <c r="AT66" s="765"/>
      <c r="AU66" s="763" t="s">
        <v>421</v>
      </c>
      <c r="AV66" s="764"/>
      <c r="AW66" s="764"/>
      <c r="AX66" s="764"/>
      <c r="AY66" s="765"/>
      <c r="AZ66" s="763" t="s">
        <v>379</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2"/>
      <c r="AH67" s="862"/>
      <c r="AI67" s="862"/>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8" t="s">
        <v>586</v>
      </c>
      <c r="C68" s="919"/>
      <c r="D68" s="919"/>
      <c r="E68" s="919"/>
      <c r="F68" s="919"/>
      <c r="G68" s="919"/>
      <c r="H68" s="919"/>
      <c r="I68" s="919"/>
      <c r="J68" s="919"/>
      <c r="K68" s="919"/>
      <c r="L68" s="919"/>
      <c r="M68" s="919"/>
      <c r="N68" s="919"/>
      <c r="O68" s="919"/>
      <c r="P68" s="920"/>
      <c r="Q68" s="921">
        <v>1515</v>
      </c>
      <c r="R68" s="913"/>
      <c r="S68" s="913"/>
      <c r="T68" s="913"/>
      <c r="U68" s="914"/>
      <c r="V68" s="912">
        <v>1330</v>
      </c>
      <c r="W68" s="913"/>
      <c r="X68" s="913"/>
      <c r="Y68" s="913"/>
      <c r="Z68" s="914"/>
      <c r="AA68" s="912">
        <v>185</v>
      </c>
      <c r="AB68" s="913"/>
      <c r="AC68" s="913"/>
      <c r="AD68" s="913"/>
      <c r="AE68" s="914"/>
      <c r="AF68" s="912">
        <v>185</v>
      </c>
      <c r="AG68" s="913"/>
      <c r="AH68" s="913"/>
      <c r="AI68" s="913"/>
      <c r="AJ68" s="914"/>
      <c r="AK68" s="912" t="s">
        <v>582</v>
      </c>
      <c r="AL68" s="913"/>
      <c r="AM68" s="913"/>
      <c r="AN68" s="913"/>
      <c r="AO68" s="914"/>
      <c r="AP68" s="912" t="s">
        <v>582</v>
      </c>
      <c r="AQ68" s="913"/>
      <c r="AR68" s="913"/>
      <c r="AS68" s="913"/>
      <c r="AT68" s="914"/>
      <c r="AU68" s="912" t="s">
        <v>582</v>
      </c>
      <c r="AV68" s="913"/>
      <c r="AW68" s="913"/>
      <c r="AX68" s="913"/>
      <c r="AY68" s="914"/>
      <c r="AZ68" s="915"/>
      <c r="BA68" s="916"/>
      <c r="BB68" s="916"/>
      <c r="BC68" s="916"/>
      <c r="BD68" s="917"/>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22" t="s">
        <v>587</v>
      </c>
      <c r="C69" s="923"/>
      <c r="D69" s="923"/>
      <c r="E69" s="923"/>
      <c r="F69" s="923"/>
      <c r="G69" s="923"/>
      <c r="H69" s="923"/>
      <c r="I69" s="923"/>
      <c r="J69" s="923"/>
      <c r="K69" s="923"/>
      <c r="L69" s="923"/>
      <c r="M69" s="923"/>
      <c r="N69" s="923"/>
      <c r="O69" s="923"/>
      <c r="P69" s="924"/>
      <c r="Q69" s="925">
        <v>1463</v>
      </c>
      <c r="R69" s="926"/>
      <c r="S69" s="926"/>
      <c r="T69" s="926"/>
      <c r="U69" s="876"/>
      <c r="V69" s="927">
        <v>1452</v>
      </c>
      <c r="W69" s="926"/>
      <c r="X69" s="926"/>
      <c r="Y69" s="926"/>
      <c r="Z69" s="876"/>
      <c r="AA69" s="927">
        <v>11</v>
      </c>
      <c r="AB69" s="926"/>
      <c r="AC69" s="926"/>
      <c r="AD69" s="926"/>
      <c r="AE69" s="876"/>
      <c r="AF69" s="927">
        <v>11</v>
      </c>
      <c r="AG69" s="926"/>
      <c r="AH69" s="926"/>
      <c r="AI69" s="926"/>
      <c r="AJ69" s="876"/>
      <c r="AK69" s="927" t="s">
        <v>514</v>
      </c>
      <c r="AL69" s="926"/>
      <c r="AM69" s="926"/>
      <c r="AN69" s="926"/>
      <c r="AO69" s="876"/>
      <c r="AP69" s="927">
        <v>2760</v>
      </c>
      <c r="AQ69" s="926"/>
      <c r="AR69" s="926"/>
      <c r="AS69" s="926"/>
      <c r="AT69" s="876"/>
      <c r="AU69" s="927">
        <v>316</v>
      </c>
      <c r="AV69" s="926"/>
      <c r="AW69" s="926"/>
      <c r="AX69" s="926"/>
      <c r="AY69" s="876"/>
      <c r="AZ69" s="928"/>
      <c r="BA69" s="929"/>
      <c r="BB69" s="929"/>
      <c r="BC69" s="929"/>
      <c r="BD69" s="930"/>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22" t="s">
        <v>588</v>
      </c>
      <c r="C70" s="923"/>
      <c r="D70" s="923"/>
      <c r="E70" s="923"/>
      <c r="F70" s="923"/>
      <c r="G70" s="923"/>
      <c r="H70" s="923"/>
      <c r="I70" s="923"/>
      <c r="J70" s="923"/>
      <c r="K70" s="923"/>
      <c r="L70" s="923"/>
      <c r="M70" s="923"/>
      <c r="N70" s="923"/>
      <c r="O70" s="923"/>
      <c r="P70" s="924"/>
      <c r="Q70" s="925">
        <v>41</v>
      </c>
      <c r="R70" s="926"/>
      <c r="S70" s="926"/>
      <c r="T70" s="926"/>
      <c r="U70" s="876"/>
      <c r="V70" s="927">
        <v>40</v>
      </c>
      <c r="W70" s="926"/>
      <c r="X70" s="926"/>
      <c r="Y70" s="926"/>
      <c r="Z70" s="876"/>
      <c r="AA70" s="927">
        <v>1</v>
      </c>
      <c r="AB70" s="926"/>
      <c r="AC70" s="926"/>
      <c r="AD70" s="926"/>
      <c r="AE70" s="876"/>
      <c r="AF70" s="927">
        <v>1</v>
      </c>
      <c r="AG70" s="926"/>
      <c r="AH70" s="926"/>
      <c r="AI70" s="926"/>
      <c r="AJ70" s="876"/>
      <c r="AK70" s="927" t="s">
        <v>582</v>
      </c>
      <c r="AL70" s="926"/>
      <c r="AM70" s="926"/>
      <c r="AN70" s="926"/>
      <c r="AO70" s="876"/>
      <c r="AP70" s="927" t="s">
        <v>582</v>
      </c>
      <c r="AQ70" s="926"/>
      <c r="AR70" s="926"/>
      <c r="AS70" s="926"/>
      <c r="AT70" s="876"/>
      <c r="AU70" s="927" t="s">
        <v>582</v>
      </c>
      <c r="AV70" s="926"/>
      <c r="AW70" s="926"/>
      <c r="AX70" s="926"/>
      <c r="AY70" s="876"/>
      <c r="AZ70" s="928"/>
      <c r="BA70" s="929"/>
      <c r="BB70" s="929"/>
      <c r="BC70" s="929"/>
      <c r="BD70" s="930"/>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22"/>
      <c r="C71" s="923"/>
      <c r="D71" s="923"/>
      <c r="E71" s="923"/>
      <c r="F71" s="923"/>
      <c r="G71" s="923"/>
      <c r="H71" s="923"/>
      <c r="I71" s="923"/>
      <c r="J71" s="923"/>
      <c r="K71" s="923"/>
      <c r="L71" s="923"/>
      <c r="M71" s="923"/>
      <c r="N71" s="923"/>
      <c r="O71" s="923"/>
      <c r="P71" s="924"/>
      <c r="Q71" s="931"/>
      <c r="R71" s="877"/>
      <c r="S71" s="877"/>
      <c r="T71" s="877"/>
      <c r="U71" s="877"/>
      <c r="V71" s="877"/>
      <c r="W71" s="877"/>
      <c r="X71" s="877"/>
      <c r="Y71" s="877"/>
      <c r="Z71" s="877"/>
      <c r="AA71" s="877"/>
      <c r="AB71" s="877"/>
      <c r="AC71" s="877"/>
      <c r="AD71" s="877"/>
      <c r="AE71" s="877"/>
      <c r="AF71" s="877"/>
      <c r="AG71" s="877"/>
      <c r="AH71" s="877"/>
      <c r="AI71" s="877"/>
      <c r="AJ71" s="877"/>
      <c r="AK71" s="877"/>
      <c r="AL71" s="877"/>
      <c r="AM71" s="877"/>
      <c r="AN71" s="877"/>
      <c r="AO71" s="877"/>
      <c r="AP71" s="877"/>
      <c r="AQ71" s="877"/>
      <c r="AR71" s="877"/>
      <c r="AS71" s="877"/>
      <c r="AT71" s="877"/>
      <c r="AU71" s="877"/>
      <c r="AV71" s="877"/>
      <c r="AW71" s="877"/>
      <c r="AX71" s="877"/>
      <c r="AY71" s="877"/>
      <c r="AZ71" s="932"/>
      <c r="BA71" s="932"/>
      <c r="BB71" s="932"/>
      <c r="BC71" s="932"/>
      <c r="BD71" s="933"/>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22"/>
      <c r="C72" s="923"/>
      <c r="D72" s="923"/>
      <c r="E72" s="923"/>
      <c r="F72" s="923"/>
      <c r="G72" s="923"/>
      <c r="H72" s="923"/>
      <c r="I72" s="923"/>
      <c r="J72" s="923"/>
      <c r="K72" s="923"/>
      <c r="L72" s="923"/>
      <c r="M72" s="923"/>
      <c r="N72" s="923"/>
      <c r="O72" s="923"/>
      <c r="P72" s="924"/>
      <c r="Q72" s="931"/>
      <c r="R72" s="877"/>
      <c r="S72" s="877"/>
      <c r="T72" s="877"/>
      <c r="U72" s="877"/>
      <c r="V72" s="877"/>
      <c r="W72" s="877"/>
      <c r="X72" s="877"/>
      <c r="Y72" s="877"/>
      <c r="Z72" s="877"/>
      <c r="AA72" s="877"/>
      <c r="AB72" s="877"/>
      <c r="AC72" s="877"/>
      <c r="AD72" s="877"/>
      <c r="AE72" s="877"/>
      <c r="AF72" s="877"/>
      <c r="AG72" s="877"/>
      <c r="AH72" s="877"/>
      <c r="AI72" s="877"/>
      <c r="AJ72" s="877"/>
      <c r="AK72" s="877"/>
      <c r="AL72" s="877"/>
      <c r="AM72" s="877"/>
      <c r="AN72" s="877"/>
      <c r="AO72" s="877"/>
      <c r="AP72" s="877"/>
      <c r="AQ72" s="877"/>
      <c r="AR72" s="877"/>
      <c r="AS72" s="877"/>
      <c r="AT72" s="877"/>
      <c r="AU72" s="877"/>
      <c r="AV72" s="877"/>
      <c r="AW72" s="877"/>
      <c r="AX72" s="877"/>
      <c r="AY72" s="877"/>
      <c r="AZ72" s="932"/>
      <c r="BA72" s="932"/>
      <c r="BB72" s="932"/>
      <c r="BC72" s="932"/>
      <c r="BD72" s="933"/>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22"/>
      <c r="C73" s="923"/>
      <c r="D73" s="923"/>
      <c r="E73" s="923"/>
      <c r="F73" s="923"/>
      <c r="G73" s="923"/>
      <c r="H73" s="923"/>
      <c r="I73" s="923"/>
      <c r="J73" s="923"/>
      <c r="K73" s="923"/>
      <c r="L73" s="923"/>
      <c r="M73" s="923"/>
      <c r="N73" s="923"/>
      <c r="O73" s="923"/>
      <c r="P73" s="924"/>
      <c r="Q73" s="931"/>
      <c r="R73" s="877"/>
      <c r="S73" s="877"/>
      <c r="T73" s="877"/>
      <c r="U73" s="877"/>
      <c r="V73" s="877"/>
      <c r="W73" s="877"/>
      <c r="X73" s="877"/>
      <c r="Y73" s="877"/>
      <c r="Z73" s="877"/>
      <c r="AA73" s="877"/>
      <c r="AB73" s="877"/>
      <c r="AC73" s="877"/>
      <c r="AD73" s="877"/>
      <c r="AE73" s="877"/>
      <c r="AF73" s="877"/>
      <c r="AG73" s="877"/>
      <c r="AH73" s="877"/>
      <c r="AI73" s="877"/>
      <c r="AJ73" s="877"/>
      <c r="AK73" s="877"/>
      <c r="AL73" s="877"/>
      <c r="AM73" s="877"/>
      <c r="AN73" s="877"/>
      <c r="AO73" s="877"/>
      <c r="AP73" s="877"/>
      <c r="AQ73" s="877"/>
      <c r="AR73" s="877"/>
      <c r="AS73" s="877"/>
      <c r="AT73" s="877"/>
      <c r="AU73" s="877"/>
      <c r="AV73" s="877"/>
      <c r="AW73" s="877"/>
      <c r="AX73" s="877"/>
      <c r="AY73" s="877"/>
      <c r="AZ73" s="932"/>
      <c r="BA73" s="932"/>
      <c r="BB73" s="932"/>
      <c r="BC73" s="932"/>
      <c r="BD73" s="933"/>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22"/>
      <c r="C74" s="923"/>
      <c r="D74" s="923"/>
      <c r="E74" s="923"/>
      <c r="F74" s="923"/>
      <c r="G74" s="923"/>
      <c r="H74" s="923"/>
      <c r="I74" s="923"/>
      <c r="J74" s="923"/>
      <c r="K74" s="923"/>
      <c r="L74" s="923"/>
      <c r="M74" s="923"/>
      <c r="N74" s="923"/>
      <c r="O74" s="923"/>
      <c r="P74" s="924"/>
      <c r="Q74" s="931"/>
      <c r="R74" s="877"/>
      <c r="S74" s="877"/>
      <c r="T74" s="877"/>
      <c r="U74" s="877"/>
      <c r="V74" s="877"/>
      <c r="W74" s="877"/>
      <c r="X74" s="877"/>
      <c r="Y74" s="877"/>
      <c r="Z74" s="877"/>
      <c r="AA74" s="877"/>
      <c r="AB74" s="877"/>
      <c r="AC74" s="877"/>
      <c r="AD74" s="877"/>
      <c r="AE74" s="877"/>
      <c r="AF74" s="877"/>
      <c r="AG74" s="877"/>
      <c r="AH74" s="877"/>
      <c r="AI74" s="877"/>
      <c r="AJ74" s="877"/>
      <c r="AK74" s="877"/>
      <c r="AL74" s="877"/>
      <c r="AM74" s="877"/>
      <c r="AN74" s="877"/>
      <c r="AO74" s="877"/>
      <c r="AP74" s="877"/>
      <c r="AQ74" s="877"/>
      <c r="AR74" s="877"/>
      <c r="AS74" s="877"/>
      <c r="AT74" s="877"/>
      <c r="AU74" s="877"/>
      <c r="AV74" s="877"/>
      <c r="AW74" s="877"/>
      <c r="AX74" s="877"/>
      <c r="AY74" s="877"/>
      <c r="AZ74" s="932"/>
      <c r="BA74" s="932"/>
      <c r="BB74" s="932"/>
      <c r="BC74" s="932"/>
      <c r="BD74" s="933"/>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22"/>
      <c r="C75" s="923"/>
      <c r="D75" s="923"/>
      <c r="E75" s="923"/>
      <c r="F75" s="923"/>
      <c r="G75" s="923"/>
      <c r="H75" s="923"/>
      <c r="I75" s="923"/>
      <c r="J75" s="923"/>
      <c r="K75" s="923"/>
      <c r="L75" s="923"/>
      <c r="M75" s="923"/>
      <c r="N75" s="923"/>
      <c r="O75" s="923"/>
      <c r="P75" s="924"/>
      <c r="Q75" s="925"/>
      <c r="R75" s="926"/>
      <c r="S75" s="926"/>
      <c r="T75" s="926"/>
      <c r="U75" s="876"/>
      <c r="V75" s="927"/>
      <c r="W75" s="926"/>
      <c r="X75" s="926"/>
      <c r="Y75" s="926"/>
      <c r="Z75" s="876"/>
      <c r="AA75" s="927"/>
      <c r="AB75" s="926"/>
      <c r="AC75" s="926"/>
      <c r="AD75" s="926"/>
      <c r="AE75" s="876"/>
      <c r="AF75" s="927"/>
      <c r="AG75" s="926"/>
      <c r="AH75" s="926"/>
      <c r="AI75" s="926"/>
      <c r="AJ75" s="876"/>
      <c r="AK75" s="927"/>
      <c r="AL75" s="926"/>
      <c r="AM75" s="926"/>
      <c r="AN75" s="926"/>
      <c r="AO75" s="876"/>
      <c r="AP75" s="927"/>
      <c r="AQ75" s="926"/>
      <c r="AR75" s="926"/>
      <c r="AS75" s="926"/>
      <c r="AT75" s="876"/>
      <c r="AU75" s="927"/>
      <c r="AV75" s="926"/>
      <c r="AW75" s="926"/>
      <c r="AX75" s="926"/>
      <c r="AY75" s="876"/>
      <c r="AZ75" s="932"/>
      <c r="BA75" s="932"/>
      <c r="BB75" s="932"/>
      <c r="BC75" s="932"/>
      <c r="BD75" s="933"/>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22"/>
      <c r="C76" s="923"/>
      <c r="D76" s="923"/>
      <c r="E76" s="923"/>
      <c r="F76" s="923"/>
      <c r="G76" s="923"/>
      <c r="H76" s="923"/>
      <c r="I76" s="923"/>
      <c r="J76" s="923"/>
      <c r="K76" s="923"/>
      <c r="L76" s="923"/>
      <c r="M76" s="923"/>
      <c r="N76" s="923"/>
      <c r="O76" s="923"/>
      <c r="P76" s="924"/>
      <c r="Q76" s="925"/>
      <c r="R76" s="926"/>
      <c r="S76" s="926"/>
      <c r="T76" s="926"/>
      <c r="U76" s="876"/>
      <c r="V76" s="927"/>
      <c r="W76" s="926"/>
      <c r="X76" s="926"/>
      <c r="Y76" s="926"/>
      <c r="Z76" s="876"/>
      <c r="AA76" s="927"/>
      <c r="AB76" s="926"/>
      <c r="AC76" s="926"/>
      <c r="AD76" s="926"/>
      <c r="AE76" s="876"/>
      <c r="AF76" s="927"/>
      <c r="AG76" s="926"/>
      <c r="AH76" s="926"/>
      <c r="AI76" s="926"/>
      <c r="AJ76" s="876"/>
      <c r="AK76" s="927"/>
      <c r="AL76" s="926"/>
      <c r="AM76" s="926"/>
      <c r="AN76" s="926"/>
      <c r="AO76" s="876"/>
      <c r="AP76" s="927"/>
      <c r="AQ76" s="926"/>
      <c r="AR76" s="926"/>
      <c r="AS76" s="926"/>
      <c r="AT76" s="876"/>
      <c r="AU76" s="927"/>
      <c r="AV76" s="926"/>
      <c r="AW76" s="926"/>
      <c r="AX76" s="926"/>
      <c r="AY76" s="876"/>
      <c r="AZ76" s="932"/>
      <c r="BA76" s="932"/>
      <c r="BB76" s="932"/>
      <c r="BC76" s="932"/>
      <c r="BD76" s="933"/>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22"/>
      <c r="C77" s="923"/>
      <c r="D77" s="923"/>
      <c r="E77" s="923"/>
      <c r="F77" s="923"/>
      <c r="G77" s="923"/>
      <c r="H77" s="923"/>
      <c r="I77" s="923"/>
      <c r="J77" s="923"/>
      <c r="K77" s="923"/>
      <c r="L77" s="923"/>
      <c r="M77" s="923"/>
      <c r="N77" s="923"/>
      <c r="O77" s="923"/>
      <c r="P77" s="924"/>
      <c r="Q77" s="925"/>
      <c r="R77" s="926"/>
      <c r="S77" s="926"/>
      <c r="T77" s="926"/>
      <c r="U77" s="876"/>
      <c r="V77" s="927"/>
      <c r="W77" s="926"/>
      <c r="X77" s="926"/>
      <c r="Y77" s="926"/>
      <c r="Z77" s="876"/>
      <c r="AA77" s="927"/>
      <c r="AB77" s="926"/>
      <c r="AC77" s="926"/>
      <c r="AD77" s="926"/>
      <c r="AE77" s="876"/>
      <c r="AF77" s="927"/>
      <c r="AG77" s="926"/>
      <c r="AH77" s="926"/>
      <c r="AI77" s="926"/>
      <c r="AJ77" s="876"/>
      <c r="AK77" s="927"/>
      <c r="AL77" s="926"/>
      <c r="AM77" s="926"/>
      <c r="AN77" s="926"/>
      <c r="AO77" s="876"/>
      <c r="AP77" s="927"/>
      <c r="AQ77" s="926"/>
      <c r="AR77" s="926"/>
      <c r="AS77" s="926"/>
      <c r="AT77" s="876"/>
      <c r="AU77" s="927"/>
      <c r="AV77" s="926"/>
      <c r="AW77" s="926"/>
      <c r="AX77" s="926"/>
      <c r="AY77" s="876"/>
      <c r="AZ77" s="932"/>
      <c r="BA77" s="932"/>
      <c r="BB77" s="932"/>
      <c r="BC77" s="932"/>
      <c r="BD77" s="933"/>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22"/>
      <c r="C78" s="923"/>
      <c r="D78" s="923"/>
      <c r="E78" s="923"/>
      <c r="F78" s="923"/>
      <c r="G78" s="923"/>
      <c r="H78" s="923"/>
      <c r="I78" s="923"/>
      <c r="J78" s="923"/>
      <c r="K78" s="923"/>
      <c r="L78" s="923"/>
      <c r="M78" s="923"/>
      <c r="N78" s="923"/>
      <c r="O78" s="923"/>
      <c r="P78" s="924"/>
      <c r="Q78" s="931"/>
      <c r="R78" s="877"/>
      <c r="S78" s="877"/>
      <c r="T78" s="877"/>
      <c r="U78" s="877"/>
      <c r="V78" s="877"/>
      <c r="W78" s="877"/>
      <c r="X78" s="87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7"/>
      <c r="AY78" s="877"/>
      <c r="AZ78" s="932"/>
      <c r="BA78" s="932"/>
      <c r="BB78" s="932"/>
      <c r="BC78" s="932"/>
      <c r="BD78" s="933"/>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22"/>
      <c r="C79" s="923"/>
      <c r="D79" s="923"/>
      <c r="E79" s="923"/>
      <c r="F79" s="923"/>
      <c r="G79" s="923"/>
      <c r="H79" s="923"/>
      <c r="I79" s="923"/>
      <c r="J79" s="923"/>
      <c r="K79" s="923"/>
      <c r="L79" s="923"/>
      <c r="M79" s="923"/>
      <c r="N79" s="923"/>
      <c r="O79" s="923"/>
      <c r="P79" s="924"/>
      <c r="Q79" s="931"/>
      <c r="R79" s="877"/>
      <c r="S79" s="877"/>
      <c r="T79" s="877"/>
      <c r="U79" s="877"/>
      <c r="V79" s="877"/>
      <c r="W79" s="877"/>
      <c r="X79" s="877"/>
      <c r="Y79" s="877"/>
      <c r="Z79" s="877"/>
      <c r="AA79" s="877"/>
      <c r="AB79" s="877"/>
      <c r="AC79" s="877"/>
      <c r="AD79" s="877"/>
      <c r="AE79" s="877"/>
      <c r="AF79" s="877"/>
      <c r="AG79" s="877"/>
      <c r="AH79" s="877"/>
      <c r="AI79" s="877"/>
      <c r="AJ79" s="877"/>
      <c r="AK79" s="877"/>
      <c r="AL79" s="877"/>
      <c r="AM79" s="877"/>
      <c r="AN79" s="877"/>
      <c r="AO79" s="877"/>
      <c r="AP79" s="877"/>
      <c r="AQ79" s="877"/>
      <c r="AR79" s="877"/>
      <c r="AS79" s="877"/>
      <c r="AT79" s="877"/>
      <c r="AU79" s="877"/>
      <c r="AV79" s="877"/>
      <c r="AW79" s="877"/>
      <c r="AX79" s="877"/>
      <c r="AY79" s="877"/>
      <c r="AZ79" s="932"/>
      <c r="BA79" s="932"/>
      <c r="BB79" s="932"/>
      <c r="BC79" s="932"/>
      <c r="BD79" s="933"/>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22"/>
      <c r="C80" s="923"/>
      <c r="D80" s="923"/>
      <c r="E80" s="923"/>
      <c r="F80" s="923"/>
      <c r="G80" s="923"/>
      <c r="H80" s="923"/>
      <c r="I80" s="923"/>
      <c r="J80" s="923"/>
      <c r="K80" s="923"/>
      <c r="L80" s="923"/>
      <c r="M80" s="923"/>
      <c r="N80" s="923"/>
      <c r="O80" s="923"/>
      <c r="P80" s="924"/>
      <c r="Q80" s="931"/>
      <c r="R80" s="877"/>
      <c r="S80" s="877"/>
      <c r="T80" s="877"/>
      <c r="U80" s="877"/>
      <c r="V80" s="877"/>
      <c r="W80" s="877"/>
      <c r="X80" s="877"/>
      <c r="Y80" s="877"/>
      <c r="Z80" s="877"/>
      <c r="AA80" s="877"/>
      <c r="AB80" s="877"/>
      <c r="AC80" s="877"/>
      <c r="AD80" s="877"/>
      <c r="AE80" s="877"/>
      <c r="AF80" s="877"/>
      <c r="AG80" s="877"/>
      <c r="AH80" s="877"/>
      <c r="AI80" s="877"/>
      <c r="AJ80" s="877"/>
      <c r="AK80" s="877"/>
      <c r="AL80" s="877"/>
      <c r="AM80" s="877"/>
      <c r="AN80" s="877"/>
      <c r="AO80" s="877"/>
      <c r="AP80" s="877"/>
      <c r="AQ80" s="877"/>
      <c r="AR80" s="877"/>
      <c r="AS80" s="877"/>
      <c r="AT80" s="877"/>
      <c r="AU80" s="877"/>
      <c r="AV80" s="877"/>
      <c r="AW80" s="877"/>
      <c r="AX80" s="877"/>
      <c r="AY80" s="877"/>
      <c r="AZ80" s="932"/>
      <c r="BA80" s="932"/>
      <c r="BB80" s="932"/>
      <c r="BC80" s="932"/>
      <c r="BD80" s="933"/>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22"/>
      <c r="C81" s="923"/>
      <c r="D81" s="923"/>
      <c r="E81" s="923"/>
      <c r="F81" s="923"/>
      <c r="G81" s="923"/>
      <c r="H81" s="923"/>
      <c r="I81" s="923"/>
      <c r="J81" s="923"/>
      <c r="K81" s="923"/>
      <c r="L81" s="923"/>
      <c r="M81" s="923"/>
      <c r="N81" s="923"/>
      <c r="O81" s="923"/>
      <c r="P81" s="924"/>
      <c r="Q81" s="931"/>
      <c r="R81" s="877"/>
      <c r="S81" s="877"/>
      <c r="T81" s="877"/>
      <c r="U81" s="877"/>
      <c r="V81" s="877"/>
      <c r="W81" s="877"/>
      <c r="X81" s="877"/>
      <c r="Y81" s="877"/>
      <c r="Z81" s="877"/>
      <c r="AA81" s="877"/>
      <c r="AB81" s="877"/>
      <c r="AC81" s="877"/>
      <c r="AD81" s="877"/>
      <c r="AE81" s="877"/>
      <c r="AF81" s="877"/>
      <c r="AG81" s="877"/>
      <c r="AH81" s="877"/>
      <c r="AI81" s="877"/>
      <c r="AJ81" s="877"/>
      <c r="AK81" s="877"/>
      <c r="AL81" s="877"/>
      <c r="AM81" s="877"/>
      <c r="AN81" s="877"/>
      <c r="AO81" s="877"/>
      <c r="AP81" s="877"/>
      <c r="AQ81" s="877"/>
      <c r="AR81" s="877"/>
      <c r="AS81" s="877"/>
      <c r="AT81" s="877"/>
      <c r="AU81" s="877"/>
      <c r="AV81" s="877"/>
      <c r="AW81" s="877"/>
      <c r="AX81" s="877"/>
      <c r="AY81" s="877"/>
      <c r="AZ81" s="932"/>
      <c r="BA81" s="932"/>
      <c r="BB81" s="932"/>
      <c r="BC81" s="932"/>
      <c r="BD81" s="933"/>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22"/>
      <c r="C82" s="923"/>
      <c r="D82" s="923"/>
      <c r="E82" s="923"/>
      <c r="F82" s="923"/>
      <c r="G82" s="923"/>
      <c r="H82" s="923"/>
      <c r="I82" s="923"/>
      <c r="J82" s="923"/>
      <c r="K82" s="923"/>
      <c r="L82" s="923"/>
      <c r="M82" s="923"/>
      <c r="N82" s="923"/>
      <c r="O82" s="923"/>
      <c r="P82" s="924"/>
      <c r="Q82" s="931"/>
      <c r="R82" s="877"/>
      <c r="S82" s="877"/>
      <c r="T82" s="877"/>
      <c r="U82" s="877"/>
      <c r="V82" s="877"/>
      <c r="W82" s="877"/>
      <c r="X82" s="877"/>
      <c r="Y82" s="877"/>
      <c r="Z82" s="877"/>
      <c r="AA82" s="877"/>
      <c r="AB82" s="877"/>
      <c r="AC82" s="877"/>
      <c r="AD82" s="877"/>
      <c r="AE82" s="877"/>
      <c r="AF82" s="877"/>
      <c r="AG82" s="877"/>
      <c r="AH82" s="877"/>
      <c r="AI82" s="877"/>
      <c r="AJ82" s="877"/>
      <c r="AK82" s="877"/>
      <c r="AL82" s="877"/>
      <c r="AM82" s="877"/>
      <c r="AN82" s="877"/>
      <c r="AO82" s="877"/>
      <c r="AP82" s="877"/>
      <c r="AQ82" s="877"/>
      <c r="AR82" s="877"/>
      <c r="AS82" s="877"/>
      <c r="AT82" s="877"/>
      <c r="AU82" s="877"/>
      <c r="AV82" s="877"/>
      <c r="AW82" s="877"/>
      <c r="AX82" s="877"/>
      <c r="AY82" s="877"/>
      <c r="AZ82" s="932"/>
      <c r="BA82" s="932"/>
      <c r="BB82" s="932"/>
      <c r="BC82" s="932"/>
      <c r="BD82" s="933"/>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22"/>
      <c r="C83" s="923"/>
      <c r="D83" s="923"/>
      <c r="E83" s="923"/>
      <c r="F83" s="923"/>
      <c r="G83" s="923"/>
      <c r="H83" s="923"/>
      <c r="I83" s="923"/>
      <c r="J83" s="923"/>
      <c r="K83" s="923"/>
      <c r="L83" s="923"/>
      <c r="M83" s="923"/>
      <c r="N83" s="923"/>
      <c r="O83" s="923"/>
      <c r="P83" s="924"/>
      <c r="Q83" s="931"/>
      <c r="R83" s="877"/>
      <c r="S83" s="877"/>
      <c r="T83" s="877"/>
      <c r="U83" s="877"/>
      <c r="V83" s="877"/>
      <c r="W83" s="877"/>
      <c r="X83" s="877"/>
      <c r="Y83" s="877"/>
      <c r="Z83" s="877"/>
      <c r="AA83" s="877"/>
      <c r="AB83" s="877"/>
      <c r="AC83" s="877"/>
      <c r="AD83" s="877"/>
      <c r="AE83" s="877"/>
      <c r="AF83" s="877"/>
      <c r="AG83" s="877"/>
      <c r="AH83" s="877"/>
      <c r="AI83" s="877"/>
      <c r="AJ83" s="877"/>
      <c r="AK83" s="877"/>
      <c r="AL83" s="877"/>
      <c r="AM83" s="877"/>
      <c r="AN83" s="877"/>
      <c r="AO83" s="877"/>
      <c r="AP83" s="877"/>
      <c r="AQ83" s="877"/>
      <c r="AR83" s="877"/>
      <c r="AS83" s="877"/>
      <c r="AT83" s="877"/>
      <c r="AU83" s="877"/>
      <c r="AV83" s="877"/>
      <c r="AW83" s="877"/>
      <c r="AX83" s="877"/>
      <c r="AY83" s="877"/>
      <c r="AZ83" s="932"/>
      <c r="BA83" s="932"/>
      <c r="BB83" s="932"/>
      <c r="BC83" s="932"/>
      <c r="BD83" s="933"/>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22"/>
      <c r="C84" s="923"/>
      <c r="D84" s="923"/>
      <c r="E84" s="923"/>
      <c r="F84" s="923"/>
      <c r="G84" s="923"/>
      <c r="H84" s="923"/>
      <c r="I84" s="923"/>
      <c r="J84" s="923"/>
      <c r="K84" s="923"/>
      <c r="L84" s="923"/>
      <c r="M84" s="923"/>
      <c r="N84" s="923"/>
      <c r="O84" s="923"/>
      <c r="P84" s="924"/>
      <c r="Q84" s="931"/>
      <c r="R84" s="877"/>
      <c r="S84" s="877"/>
      <c r="T84" s="877"/>
      <c r="U84" s="877"/>
      <c r="V84" s="877"/>
      <c r="W84" s="877"/>
      <c r="X84" s="877"/>
      <c r="Y84" s="877"/>
      <c r="Z84" s="877"/>
      <c r="AA84" s="877"/>
      <c r="AB84" s="877"/>
      <c r="AC84" s="877"/>
      <c r="AD84" s="877"/>
      <c r="AE84" s="877"/>
      <c r="AF84" s="877"/>
      <c r="AG84" s="877"/>
      <c r="AH84" s="877"/>
      <c r="AI84" s="877"/>
      <c r="AJ84" s="877"/>
      <c r="AK84" s="877"/>
      <c r="AL84" s="877"/>
      <c r="AM84" s="877"/>
      <c r="AN84" s="877"/>
      <c r="AO84" s="877"/>
      <c r="AP84" s="877"/>
      <c r="AQ84" s="877"/>
      <c r="AR84" s="877"/>
      <c r="AS84" s="877"/>
      <c r="AT84" s="877"/>
      <c r="AU84" s="877"/>
      <c r="AV84" s="877"/>
      <c r="AW84" s="877"/>
      <c r="AX84" s="877"/>
      <c r="AY84" s="877"/>
      <c r="AZ84" s="932"/>
      <c r="BA84" s="932"/>
      <c r="BB84" s="932"/>
      <c r="BC84" s="932"/>
      <c r="BD84" s="933"/>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22"/>
      <c r="C85" s="923"/>
      <c r="D85" s="923"/>
      <c r="E85" s="923"/>
      <c r="F85" s="923"/>
      <c r="G85" s="923"/>
      <c r="H85" s="923"/>
      <c r="I85" s="923"/>
      <c r="J85" s="923"/>
      <c r="K85" s="923"/>
      <c r="L85" s="923"/>
      <c r="M85" s="923"/>
      <c r="N85" s="923"/>
      <c r="O85" s="923"/>
      <c r="P85" s="924"/>
      <c r="Q85" s="931"/>
      <c r="R85" s="877"/>
      <c r="S85" s="877"/>
      <c r="T85" s="877"/>
      <c r="U85" s="877"/>
      <c r="V85" s="877"/>
      <c r="W85" s="877"/>
      <c r="X85" s="877"/>
      <c r="Y85" s="877"/>
      <c r="Z85" s="877"/>
      <c r="AA85" s="877"/>
      <c r="AB85" s="877"/>
      <c r="AC85" s="877"/>
      <c r="AD85" s="877"/>
      <c r="AE85" s="877"/>
      <c r="AF85" s="877"/>
      <c r="AG85" s="877"/>
      <c r="AH85" s="877"/>
      <c r="AI85" s="877"/>
      <c r="AJ85" s="877"/>
      <c r="AK85" s="877"/>
      <c r="AL85" s="877"/>
      <c r="AM85" s="877"/>
      <c r="AN85" s="877"/>
      <c r="AO85" s="877"/>
      <c r="AP85" s="877"/>
      <c r="AQ85" s="877"/>
      <c r="AR85" s="877"/>
      <c r="AS85" s="877"/>
      <c r="AT85" s="877"/>
      <c r="AU85" s="877"/>
      <c r="AV85" s="877"/>
      <c r="AW85" s="877"/>
      <c r="AX85" s="877"/>
      <c r="AY85" s="877"/>
      <c r="AZ85" s="932"/>
      <c r="BA85" s="932"/>
      <c r="BB85" s="932"/>
      <c r="BC85" s="932"/>
      <c r="BD85" s="933"/>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22"/>
      <c r="C86" s="923"/>
      <c r="D86" s="923"/>
      <c r="E86" s="923"/>
      <c r="F86" s="923"/>
      <c r="G86" s="923"/>
      <c r="H86" s="923"/>
      <c r="I86" s="923"/>
      <c r="J86" s="923"/>
      <c r="K86" s="923"/>
      <c r="L86" s="923"/>
      <c r="M86" s="923"/>
      <c r="N86" s="923"/>
      <c r="O86" s="923"/>
      <c r="P86" s="924"/>
      <c r="Q86" s="931"/>
      <c r="R86" s="877"/>
      <c r="S86" s="877"/>
      <c r="T86" s="877"/>
      <c r="U86" s="877"/>
      <c r="V86" s="877"/>
      <c r="W86" s="877"/>
      <c r="X86" s="877"/>
      <c r="Y86" s="877"/>
      <c r="Z86" s="877"/>
      <c r="AA86" s="877"/>
      <c r="AB86" s="877"/>
      <c r="AC86" s="877"/>
      <c r="AD86" s="877"/>
      <c r="AE86" s="877"/>
      <c r="AF86" s="877"/>
      <c r="AG86" s="877"/>
      <c r="AH86" s="877"/>
      <c r="AI86" s="877"/>
      <c r="AJ86" s="877"/>
      <c r="AK86" s="877"/>
      <c r="AL86" s="877"/>
      <c r="AM86" s="877"/>
      <c r="AN86" s="877"/>
      <c r="AO86" s="877"/>
      <c r="AP86" s="877"/>
      <c r="AQ86" s="877"/>
      <c r="AR86" s="877"/>
      <c r="AS86" s="877"/>
      <c r="AT86" s="877"/>
      <c r="AU86" s="877"/>
      <c r="AV86" s="877"/>
      <c r="AW86" s="877"/>
      <c r="AX86" s="877"/>
      <c r="AY86" s="877"/>
      <c r="AZ86" s="932"/>
      <c r="BA86" s="932"/>
      <c r="BB86" s="932"/>
      <c r="BC86" s="932"/>
      <c r="BD86" s="933"/>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34"/>
      <c r="C87" s="935"/>
      <c r="D87" s="935"/>
      <c r="E87" s="935"/>
      <c r="F87" s="935"/>
      <c r="G87" s="935"/>
      <c r="H87" s="935"/>
      <c r="I87" s="935"/>
      <c r="J87" s="935"/>
      <c r="K87" s="935"/>
      <c r="L87" s="935"/>
      <c r="M87" s="935"/>
      <c r="N87" s="935"/>
      <c r="O87" s="935"/>
      <c r="P87" s="936"/>
      <c r="Q87" s="937"/>
      <c r="R87" s="938"/>
      <c r="S87" s="938"/>
      <c r="T87" s="938"/>
      <c r="U87" s="938"/>
      <c r="V87" s="938"/>
      <c r="W87" s="938"/>
      <c r="X87" s="938"/>
      <c r="Y87" s="938"/>
      <c r="Z87" s="938"/>
      <c r="AA87" s="938"/>
      <c r="AB87" s="938"/>
      <c r="AC87" s="938"/>
      <c r="AD87" s="938"/>
      <c r="AE87" s="938"/>
      <c r="AF87" s="938"/>
      <c r="AG87" s="938"/>
      <c r="AH87" s="938"/>
      <c r="AI87" s="938"/>
      <c r="AJ87" s="938"/>
      <c r="AK87" s="938"/>
      <c r="AL87" s="938"/>
      <c r="AM87" s="938"/>
      <c r="AN87" s="938"/>
      <c r="AO87" s="938"/>
      <c r="AP87" s="938"/>
      <c r="AQ87" s="938"/>
      <c r="AR87" s="938"/>
      <c r="AS87" s="938"/>
      <c r="AT87" s="938"/>
      <c r="AU87" s="938"/>
      <c r="AV87" s="938"/>
      <c r="AW87" s="938"/>
      <c r="AX87" s="938"/>
      <c r="AY87" s="938"/>
      <c r="AZ87" s="939"/>
      <c r="BA87" s="939"/>
      <c r="BB87" s="939"/>
      <c r="BC87" s="939"/>
      <c r="BD87" s="940"/>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392</v>
      </c>
      <c r="B88" s="836" t="s">
        <v>422</v>
      </c>
      <c r="C88" s="837"/>
      <c r="D88" s="837"/>
      <c r="E88" s="837"/>
      <c r="F88" s="837"/>
      <c r="G88" s="837"/>
      <c r="H88" s="837"/>
      <c r="I88" s="837"/>
      <c r="J88" s="837"/>
      <c r="K88" s="837"/>
      <c r="L88" s="837"/>
      <c r="M88" s="837"/>
      <c r="N88" s="837"/>
      <c r="O88" s="837"/>
      <c r="P88" s="838"/>
      <c r="Q88" s="884"/>
      <c r="R88" s="885"/>
      <c r="S88" s="885"/>
      <c r="T88" s="885"/>
      <c r="U88" s="885"/>
      <c r="V88" s="885"/>
      <c r="W88" s="885"/>
      <c r="X88" s="885"/>
      <c r="Y88" s="885"/>
      <c r="Z88" s="885"/>
      <c r="AA88" s="885"/>
      <c r="AB88" s="885"/>
      <c r="AC88" s="885"/>
      <c r="AD88" s="885"/>
      <c r="AE88" s="885"/>
      <c r="AF88" s="888">
        <v>197</v>
      </c>
      <c r="AG88" s="888"/>
      <c r="AH88" s="888"/>
      <c r="AI88" s="888"/>
      <c r="AJ88" s="888"/>
      <c r="AK88" s="885"/>
      <c r="AL88" s="885"/>
      <c r="AM88" s="885"/>
      <c r="AN88" s="885"/>
      <c r="AO88" s="885"/>
      <c r="AP88" s="888">
        <v>2760</v>
      </c>
      <c r="AQ88" s="888"/>
      <c r="AR88" s="888"/>
      <c r="AS88" s="888"/>
      <c r="AT88" s="888"/>
      <c r="AU88" s="888">
        <v>316</v>
      </c>
      <c r="AV88" s="888"/>
      <c r="AW88" s="888"/>
      <c r="AX88" s="888"/>
      <c r="AY88" s="888"/>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392</v>
      </c>
      <c r="BR102" s="836" t="s">
        <v>423</v>
      </c>
      <c r="BS102" s="837"/>
      <c r="BT102" s="837"/>
      <c r="BU102" s="837"/>
      <c r="BV102" s="837"/>
      <c r="BW102" s="837"/>
      <c r="BX102" s="837"/>
      <c r="BY102" s="837"/>
      <c r="BZ102" s="837"/>
      <c r="CA102" s="837"/>
      <c r="CB102" s="837"/>
      <c r="CC102" s="837"/>
      <c r="CD102" s="837"/>
      <c r="CE102" s="837"/>
      <c r="CF102" s="837"/>
      <c r="CG102" s="838"/>
      <c r="CH102" s="941"/>
      <c r="CI102" s="942"/>
      <c r="CJ102" s="942"/>
      <c r="CK102" s="942"/>
      <c r="CL102" s="943"/>
      <c r="CM102" s="941"/>
      <c r="CN102" s="942"/>
      <c r="CO102" s="942"/>
      <c r="CP102" s="942"/>
      <c r="CQ102" s="943"/>
      <c r="CR102" s="944"/>
      <c r="CS102" s="896"/>
      <c r="CT102" s="896"/>
      <c r="CU102" s="896"/>
      <c r="CV102" s="945"/>
      <c r="CW102" s="944">
        <v>7</v>
      </c>
      <c r="CX102" s="896"/>
      <c r="CY102" s="896"/>
      <c r="CZ102" s="896"/>
      <c r="DA102" s="945"/>
      <c r="DB102" s="944"/>
      <c r="DC102" s="896"/>
      <c r="DD102" s="896"/>
      <c r="DE102" s="896"/>
      <c r="DF102" s="945"/>
      <c r="DG102" s="944"/>
      <c r="DH102" s="896"/>
      <c r="DI102" s="896"/>
      <c r="DJ102" s="896"/>
      <c r="DK102" s="945"/>
      <c r="DL102" s="944"/>
      <c r="DM102" s="896"/>
      <c r="DN102" s="896"/>
      <c r="DO102" s="896"/>
      <c r="DP102" s="945"/>
      <c r="DQ102" s="944"/>
      <c r="DR102" s="896"/>
      <c r="DS102" s="896"/>
      <c r="DT102" s="896"/>
      <c r="DU102" s="945"/>
      <c r="DV102" s="968"/>
      <c r="DW102" s="969"/>
      <c r="DX102" s="969"/>
      <c r="DY102" s="969"/>
      <c r="DZ102" s="97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71" t="s">
        <v>424</v>
      </c>
      <c r="BR103" s="971"/>
      <c r="BS103" s="971"/>
      <c r="BT103" s="971"/>
      <c r="BU103" s="971"/>
      <c r="BV103" s="971"/>
      <c r="BW103" s="971"/>
      <c r="BX103" s="971"/>
      <c r="BY103" s="971"/>
      <c r="BZ103" s="971"/>
      <c r="CA103" s="971"/>
      <c r="CB103" s="971"/>
      <c r="CC103" s="971"/>
      <c r="CD103" s="971"/>
      <c r="CE103" s="971"/>
      <c r="CF103" s="971"/>
      <c r="CG103" s="971"/>
      <c r="CH103" s="971"/>
      <c r="CI103" s="971"/>
      <c r="CJ103" s="971"/>
      <c r="CK103" s="971"/>
      <c r="CL103" s="971"/>
      <c r="CM103" s="971"/>
      <c r="CN103" s="971"/>
      <c r="CO103" s="971"/>
      <c r="CP103" s="971"/>
      <c r="CQ103" s="971"/>
      <c r="CR103" s="971"/>
      <c r="CS103" s="971"/>
      <c r="CT103" s="971"/>
      <c r="CU103" s="971"/>
      <c r="CV103" s="971"/>
      <c r="CW103" s="971"/>
      <c r="CX103" s="971"/>
      <c r="CY103" s="971"/>
      <c r="CZ103" s="971"/>
      <c r="DA103" s="971"/>
      <c r="DB103" s="971"/>
      <c r="DC103" s="971"/>
      <c r="DD103" s="971"/>
      <c r="DE103" s="971"/>
      <c r="DF103" s="971"/>
      <c r="DG103" s="971"/>
      <c r="DH103" s="971"/>
      <c r="DI103" s="971"/>
      <c r="DJ103" s="971"/>
      <c r="DK103" s="971"/>
      <c r="DL103" s="971"/>
      <c r="DM103" s="971"/>
      <c r="DN103" s="971"/>
      <c r="DO103" s="971"/>
      <c r="DP103" s="971"/>
      <c r="DQ103" s="971"/>
      <c r="DR103" s="971"/>
      <c r="DS103" s="971"/>
      <c r="DT103" s="971"/>
      <c r="DU103" s="971"/>
      <c r="DV103" s="971"/>
      <c r="DW103" s="971"/>
      <c r="DX103" s="971"/>
      <c r="DY103" s="971"/>
      <c r="DZ103" s="97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72" t="s">
        <v>425</v>
      </c>
      <c r="BR104" s="972"/>
      <c r="BS104" s="972"/>
      <c r="BT104" s="972"/>
      <c r="BU104" s="972"/>
      <c r="BV104" s="972"/>
      <c r="BW104" s="972"/>
      <c r="BX104" s="972"/>
      <c r="BY104" s="972"/>
      <c r="BZ104" s="972"/>
      <c r="CA104" s="972"/>
      <c r="CB104" s="972"/>
      <c r="CC104" s="972"/>
      <c r="CD104" s="972"/>
      <c r="CE104" s="972"/>
      <c r="CF104" s="972"/>
      <c r="CG104" s="972"/>
      <c r="CH104" s="972"/>
      <c r="CI104" s="972"/>
      <c r="CJ104" s="972"/>
      <c r="CK104" s="972"/>
      <c r="CL104" s="972"/>
      <c r="CM104" s="972"/>
      <c r="CN104" s="972"/>
      <c r="CO104" s="972"/>
      <c r="CP104" s="972"/>
      <c r="CQ104" s="972"/>
      <c r="CR104" s="972"/>
      <c r="CS104" s="972"/>
      <c r="CT104" s="972"/>
      <c r="CU104" s="972"/>
      <c r="CV104" s="972"/>
      <c r="CW104" s="972"/>
      <c r="CX104" s="972"/>
      <c r="CY104" s="972"/>
      <c r="CZ104" s="972"/>
      <c r="DA104" s="972"/>
      <c r="DB104" s="972"/>
      <c r="DC104" s="972"/>
      <c r="DD104" s="972"/>
      <c r="DE104" s="972"/>
      <c r="DF104" s="972"/>
      <c r="DG104" s="972"/>
      <c r="DH104" s="972"/>
      <c r="DI104" s="972"/>
      <c r="DJ104" s="972"/>
      <c r="DK104" s="972"/>
      <c r="DL104" s="972"/>
      <c r="DM104" s="972"/>
      <c r="DN104" s="972"/>
      <c r="DO104" s="972"/>
      <c r="DP104" s="972"/>
      <c r="DQ104" s="972"/>
      <c r="DR104" s="972"/>
      <c r="DS104" s="972"/>
      <c r="DT104" s="972"/>
      <c r="DU104" s="972"/>
      <c r="DV104" s="972"/>
      <c r="DW104" s="972"/>
      <c r="DX104" s="972"/>
      <c r="DY104" s="972"/>
      <c r="DZ104" s="97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426</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427</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73" t="s">
        <v>428</v>
      </c>
      <c r="B108" s="974"/>
      <c r="C108" s="974"/>
      <c r="D108" s="974"/>
      <c r="E108" s="974"/>
      <c r="F108" s="974"/>
      <c r="G108" s="974"/>
      <c r="H108" s="974"/>
      <c r="I108" s="974"/>
      <c r="J108" s="974"/>
      <c r="K108" s="974"/>
      <c r="L108" s="974"/>
      <c r="M108" s="974"/>
      <c r="N108" s="974"/>
      <c r="O108" s="974"/>
      <c r="P108" s="974"/>
      <c r="Q108" s="974"/>
      <c r="R108" s="974"/>
      <c r="S108" s="974"/>
      <c r="T108" s="974"/>
      <c r="U108" s="974"/>
      <c r="V108" s="974"/>
      <c r="W108" s="974"/>
      <c r="X108" s="974"/>
      <c r="Y108" s="974"/>
      <c r="Z108" s="974"/>
      <c r="AA108" s="974"/>
      <c r="AB108" s="974"/>
      <c r="AC108" s="974"/>
      <c r="AD108" s="974"/>
      <c r="AE108" s="974"/>
      <c r="AF108" s="974"/>
      <c r="AG108" s="974"/>
      <c r="AH108" s="974"/>
      <c r="AI108" s="974"/>
      <c r="AJ108" s="974"/>
      <c r="AK108" s="974"/>
      <c r="AL108" s="974"/>
      <c r="AM108" s="974"/>
      <c r="AN108" s="974"/>
      <c r="AO108" s="974"/>
      <c r="AP108" s="974"/>
      <c r="AQ108" s="974"/>
      <c r="AR108" s="974"/>
      <c r="AS108" s="974"/>
      <c r="AT108" s="975"/>
      <c r="AU108" s="973" t="s">
        <v>429</v>
      </c>
      <c r="AV108" s="974"/>
      <c r="AW108" s="974"/>
      <c r="AX108" s="974"/>
      <c r="AY108" s="974"/>
      <c r="AZ108" s="974"/>
      <c r="BA108" s="974"/>
      <c r="BB108" s="974"/>
      <c r="BC108" s="974"/>
      <c r="BD108" s="974"/>
      <c r="BE108" s="974"/>
      <c r="BF108" s="974"/>
      <c r="BG108" s="974"/>
      <c r="BH108" s="974"/>
      <c r="BI108" s="974"/>
      <c r="BJ108" s="974"/>
      <c r="BK108" s="974"/>
      <c r="BL108" s="974"/>
      <c r="BM108" s="974"/>
      <c r="BN108" s="974"/>
      <c r="BO108" s="974"/>
      <c r="BP108" s="974"/>
      <c r="BQ108" s="974"/>
      <c r="BR108" s="974"/>
      <c r="BS108" s="974"/>
      <c r="BT108" s="974"/>
      <c r="BU108" s="974"/>
      <c r="BV108" s="974"/>
      <c r="BW108" s="974"/>
      <c r="BX108" s="974"/>
      <c r="BY108" s="974"/>
      <c r="BZ108" s="974"/>
      <c r="CA108" s="974"/>
      <c r="CB108" s="974"/>
      <c r="CC108" s="974"/>
      <c r="CD108" s="974"/>
      <c r="CE108" s="974"/>
      <c r="CF108" s="974"/>
      <c r="CG108" s="974"/>
      <c r="CH108" s="974"/>
      <c r="CI108" s="974"/>
      <c r="CJ108" s="974"/>
      <c r="CK108" s="974"/>
      <c r="CL108" s="974"/>
      <c r="CM108" s="974"/>
      <c r="CN108" s="974"/>
      <c r="CO108" s="974"/>
      <c r="CP108" s="974"/>
      <c r="CQ108" s="974"/>
      <c r="CR108" s="974"/>
      <c r="CS108" s="974"/>
      <c r="CT108" s="974"/>
      <c r="CU108" s="974"/>
      <c r="CV108" s="974"/>
      <c r="CW108" s="974"/>
      <c r="CX108" s="974"/>
      <c r="CY108" s="974"/>
      <c r="CZ108" s="974"/>
      <c r="DA108" s="974"/>
      <c r="DB108" s="974"/>
      <c r="DC108" s="974"/>
      <c r="DD108" s="974"/>
      <c r="DE108" s="974"/>
      <c r="DF108" s="974"/>
      <c r="DG108" s="974"/>
      <c r="DH108" s="974"/>
      <c r="DI108" s="974"/>
      <c r="DJ108" s="974"/>
      <c r="DK108" s="974"/>
      <c r="DL108" s="974"/>
      <c r="DM108" s="974"/>
      <c r="DN108" s="974"/>
      <c r="DO108" s="974"/>
      <c r="DP108" s="974"/>
      <c r="DQ108" s="974"/>
      <c r="DR108" s="974"/>
      <c r="DS108" s="974"/>
      <c r="DT108" s="974"/>
      <c r="DU108" s="974"/>
      <c r="DV108" s="974"/>
      <c r="DW108" s="974"/>
      <c r="DX108" s="974"/>
      <c r="DY108" s="974"/>
      <c r="DZ108" s="975"/>
    </row>
    <row r="109" spans="1:131" s="247" customFormat="1" ht="26.25" customHeight="1" x14ac:dyDescent="0.15">
      <c r="A109" s="966" t="s">
        <v>430</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6" t="s">
        <v>431</v>
      </c>
      <c r="AB109" s="947"/>
      <c r="AC109" s="947"/>
      <c r="AD109" s="947"/>
      <c r="AE109" s="948"/>
      <c r="AF109" s="946" t="s">
        <v>309</v>
      </c>
      <c r="AG109" s="947"/>
      <c r="AH109" s="947"/>
      <c r="AI109" s="947"/>
      <c r="AJ109" s="948"/>
      <c r="AK109" s="946" t="s">
        <v>308</v>
      </c>
      <c r="AL109" s="947"/>
      <c r="AM109" s="947"/>
      <c r="AN109" s="947"/>
      <c r="AO109" s="948"/>
      <c r="AP109" s="946" t="s">
        <v>432</v>
      </c>
      <c r="AQ109" s="947"/>
      <c r="AR109" s="947"/>
      <c r="AS109" s="947"/>
      <c r="AT109" s="949"/>
      <c r="AU109" s="966" t="s">
        <v>430</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6" t="s">
        <v>431</v>
      </c>
      <c r="BR109" s="947"/>
      <c r="BS109" s="947"/>
      <c r="BT109" s="947"/>
      <c r="BU109" s="948"/>
      <c r="BV109" s="946" t="s">
        <v>309</v>
      </c>
      <c r="BW109" s="947"/>
      <c r="BX109" s="947"/>
      <c r="BY109" s="947"/>
      <c r="BZ109" s="948"/>
      <c r="CA109" s="946" t="s">
        <v>308</v>
      </c>
      <c r="CB109" s="947"/>
      <c r="CC109" s="947"/>
      <c r="CD109" s="947"/>
      <c r="CE109" s="948"/>
      <c r="CF109" s="967" t="s">
        <v>432</v>
      </c>
      <c r="CG109" s="967"/>
      <c r="CH109" s="967"/>
      <c r="CI109" s="967"/>
      <c r="CJ109" s="967"/>
      <c r="CK109" s="946" t="s">
        <v>433</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6" t="s">
        <v>431</v>
      </c>
      <c r="DH109" s="947"/>
      <c r="DI109" s="947"/>
      <c r="DJ109" s="947"/>
      <c r="DK109" s="948"/>
      <c r="DL109" s="946" t="s">
        <v>309</v>
      </c>
      <c r="DM109" s="947"/>
      <c r="DN109" s="947"/>
      <c r="DO109" s="947"/>
      <c r="DP109" s="948"/>
      <c r="DQ109" s="946" t="s">
        <v>308</v>
      </c>
      <c r="DR109" s="947"/>
      <c r="DS109" s="947"/>
      <c r="DT109" s="947"/>
      <c r="DU109" s="948"/>
      <c r="DV109" s="946" t="s">
        <v>432</v>
      </c>
      <c r="DW109" s="947"/>
      <c r="DX109" s="947"/>
      <c r="DY109" s="947"/>
      <c r="DZ109" s="949"/>
    </row>
    <row r="110" spans="1:131" s="247" customFormat="1" ht="26.25" customHeight="1" x14ac:dyDescent="0.15">
      <c r="A110" s="950" t="s">
        <v>434</v>
      </c>
      <c r="B110" s="951"/>
      <c r="C110" s="951"/>
      <c r="D110" s="951"/>
      <c r="E110" s="951"/>
      <c r="F110" s="951"/>
      <c r="G110" s="951"/>
      <c r="H110" s="951"/>
      <c r="I110" s="951"/>
      <c r="J110" s="951"/>
      <c r="K110" s="951"/>
      <c r="L110" s="951"/>
      <c r="M110" s="951"/>
      <c r="N110" s="951"/>
      <c r="O110" s="951"/>
      <c r="P110" s="951"/>
      <c r="Q110" s="951"/>
      <c r="R110" s="951"/>
      <c r="S110" s="951"/>
      <c r="T110" s="951"/>
      <c r="U110" s="951"/>
      <c r="V110" s="951"/>
      <c r="W110" s="951"/>
      <c r="X110" s="951"/>
      <c r="Y110" s="951"/>
      <c r="Z110" s="952"/>
      <c r="AA110" s="953">
        <v>900315</v>
      </c>
      <c r="AB110" s="954"/>
      <c r="AC110" s="954"/>
      <c r="AD110" s="954"/>
      <c r="AE110" s="955"/>
      <c r="AF110" s="956">
        <v>871671</v>
      </c>
      <c r="AG110" s="954"/>
      <c r="AH110" s="954"/>
      <c r="AI110" s="954"/>
      <c r="AJ110" s="955"/>
      <c r="AK110" s="956">
        <v>880575</v>
      </c>
      <c r="AL110" s="954"/>
      <c r="AM110" s="954"/>
      <c r="AN110" s="954"/>
      <c r="AO110" s="955"/>
      <c r="AP110" s="957">
        <v>25.9</v>
      </c>
      <c r="AQ110" s="958"/>
      <c r="AR110" s="958"/>
      <c r="AS110" s="958"/>
      <c r="AT110" s="959"/>
      <c r="AU110" s="960" t="s">
        <v>73</v>
      </c>
      <c r="AV110" s="961"/>
      <c r="AW110" s="961"/>
      <c r="AX110" s="961"/>
      <c r="AY110" s="961"/>
      <c r="AZ110" s="1002" t="s">
        <v>435</v>
      </c>
      <c r="BA110" s="951"/>
      <c r="BB110" s="951"/>
      <c r="BC110" s="951"/>
      <c r="BD110" s="951"/>
      <c r="BE110" s="951"/>
      <c r="BF110" s="951"/>
      <c r="BG110" s="951"/>
      <c r="BH110" s="951"/>
      <c r="BI110" s="951"/>
      <c r="BJ110" s="951"/>
      <c r="BK110" s="951"/>
      <c r="BL110" s="951"/>
      <c r="BM110" s="951"/>
      <c r="BN110" s="951"/>
      <c r="BO110" s="951"/>
      <c r="BP110" s="952"/>
      <c r="BQ110" s="988">
        <v>8178765</v>
      </c>
      <c r="BR110" s="989"/>
      <c r="BS110" s="989"/>
      <c r="BT110" s="989"/>
      <c r="BU110" s="989"/>
      <c r="BV110" s="989">
        <v>8854267</v>
      </c>
      <c r="BW110" s="989"/>
      <c r="BX110" s="989"/>
      <c r="BY110" s="989"/>
      <c r="BZ110" s="989"/>
      <c r="CA110" s="989">
        <v>10491881</v>
      </c>
      <c r="CB110" s="989"/>
      <c r="CC110" s="989"/>
      <c r="CD110" s="989"/>
      <c r="CE110" s="989"/>
      <c r="CF110" s="1003">
        <v>308.7</v>
      </c>
      <c r="CG110" s="1004"/>
      <c r="CH110" s="1004"/>
      <c r="CI110" s="1004"/>
      <c r="CJ110" s="1004"/>
      <c r="CK110" s="1005" t="s">
        <v>436</v>
      </c>
      <c r="CL110" s="1006"/>
      <c r="CM110" s="985" t="s">
        <v>437</v>
      </c>
      <c r="CN110" s="986"/>
      <c r="CO110" s="986"/>
      <c r="CP110" s="986"/>
      <c r="CQ110" s="986"/>
      <c r="CR110" s="986"/>
      <c r="CS110" s="986"/>
      <c r="CT110" s="986"/>
      <c r="CU110" s="986"/>
      <c r="CV110" s="986"/>
      <c r="CW110" s="986"/>
      <c r="CX110" s="986"/>
      <c r="CY110" s="986"/>
      <c r="CZ110" s="986"/>
      <c r="DA110" s="986"/>
      <c r="DB110" s="986"/>
      <c r="DC110" s="986"/>
      <c r="DD110" s="986"/>
      <c r="DE110" s="986"/>
      <c r="DF110" s="987"/>
      <c r="DG110" s="988" t="s">
        <v>438</v>
      </c>
      <c r="DH110" s="989"/>
      <c r="DI110" s="989"/>
      <c r="DJ110" s="989"/>
      <c r="DK110" s="989"/>
      <c r="DL110" s="989" t="s">
        <v>413</v>
      </c>
      <c r="DM110" s="989"/>
      <c r="DN110" s="989"/>
      <c r="DO110" s="989"/>
      <c r="DP110" s="989"/>
      <c r="DQ110" s="989" t="s">
        <v>439</v>
      </c>
      <c r="DR110" s="989"/>
      <c r="DS110" s="989"/>
      <c r="DT110" s="989"/>
      <c r="DU110" s="989"/>
      <c r="DV110" s="990" t="s">
        <v>438</v>
      </c>
      <c r="DW110" s="990"/>
      <c r="DX110" s="990"/>
      <c r="DY110" s="990"/>
      <c r="DZ110" s="991"/>
    </row>
    <row r="111" spans="1:131" s="247" customFormat="1" ht="26.25" customHeight="1" x14ac:dyDescent="0.15">
      <c r="A111" s="992" t="s">
        <v>440</v>
      </c>
      <c r="B111" s="993"/>
      <c r="C111" s="993"/>
      <c r="D111" s="993"/>
      <c r="E111" s="993"/>
      <c r="F111" s="993"/>
      <c r="G111" s="993"/>
      <c r="H111" s="993"/>
      <c r="I111" s="993"/>
      <c r="J111" s="993"/>
      <c r="K111" s="993"/>
      <c r="L111" s="993"/>
      <c r="M111" s="993"/>
      <c r="N111" s="993"/>
      <c r="O111" s="993"/>
      <c r="P111" s="993"/>
      <c r="Q111" s="993"/>
      <c r="R111" s="993"/>
      <c r="S111" s="993"/>
      <c r="T111" s="993"/>
      <c r="U111" s="993"/>
      <c r="V111" s="993"/>
      <c r="W111" s="993"/>
      <c r="X111" s="993"/>
      <c r="Y111" s="993"/>
      <c r="Z111" s="994"/>
      <c r="AA111" s="995" t="s">
        <v>438</v>
      </c>
      <c r="AB111" s="996"/>
      <c r="AC111" s="996"/>
      <c r="AD111" s="996"/>
      <c r="AE111" s="997"/>
      <c r="AF111" s="998" t="s">
        <v>438</v>
      </c>
      <c r="AG111" s="996"/>
      <c r="AH111" s="996"/>
      <c r="AI111" s="996"/>
      <c r="AJ111" s="997"/>
      <c r="AK111" s="998" t="s">
        <v>413</v>
      </c>
      <c r="AL111" s="996"/>
      <c r="AM111" s="996"/>
      <c r="AN111" s="996"/>
      <c r="AO111" s="997"/>
      <c r="AP111" s="999" t="s">
        <v>438</v>
      </c>
      <c r="AQ111" s="1000"/>
      <c r="AR111" s="1000"/>
      <c r="AS111" s="1000"/>
      <c r="AT111" s="1001"/>
      <c r="AU111" s="962"/>
      <c r="AV111" s="963"/>
      <c r="AW111" s="963"/>
      <c r="AX111" s="963"/>
      <c r="AY111" s="963"/>
      <c r="AZ111" s="1011" t="s">
        <v>441</v>
      </c>
      <c r="BA111" s="1012"/>
      <c r="BB111" s="1012"/>
      <c r="BC111" s="1012"/>
      <c r="BD111" s="1012"/>
      <c r="BE111" s="1012"/>
      <c r="BF111" s="1012"/>
      <c r="BG111" s="1012"/>
      <c r="BH111" s="1012"/>
      <c r="BI111" s="1012"/>
      <c r="BJ111" s="1012"/>
      <c r="BK111" s="1012"/>
      <c r="BL111" s="1012"/>
      <c r="BM111" s="1012"/>
      <c r="BN111" s="1012"/>
      <c r="BO111" s="1012"/>
      <c r="BP111" s="1013"/>
      <c r="BQ111" s="981">
        <v>20160</v>
      </c>
      <c r="BR111" s="982"/>
      <c r="BS111" s="982"/>
      <c r="BT111" s="982"/>
      <c r="BU111" s="982"/>
      <c r="BV111" s="982">
        <v>13995</v>
      </c>
      <c r="BW111" s="982"/>
      <c r="BX111" s="982"/>
      <c r="BY111" s="982"/>
      <c r="BZ111" s="982"/>
      <c r="CA111" s="982">
        <v>19088</v>
      </c>
      <c r="CB111" s="982"/>
      <c r="CC111" s="982"/>
      <c r="CD111" s="982"/>
      <c r="CE111" s="982"/>
      <c r="CF111" s="976">
        <v>0.6</v>
      </c>
      <c r="CG111" s="977"/>
      <c r="CH111" s="977"/>
      <c r="CI111" s="977"/>
      <c r="CJ111" s="977"/>
      <c r="CK111" s="1007"/>
      <c r="CL111" s="1008"/>
      <c r="CM111" s="978" t="s">
        <v>442</v>
      </c>
      <c r="CN111" s="979"/>
      <c r="CO111" s="979"/>
      <c r="CP111" s="979"/>
      <c r="CQ111" s="979"/>
      <c r="CR111" s="979"/>
      <c r="CS111" s="979"/>
      <c r="CT111" s="979"/>
      <c r="CU111" s="979"/>
      <c r="CV111" s="979"/>
      <c r="CW111" s="979"/>
      <c r="CX111" s="979"/>
      <c r="CY111" s="979"/>
      <c r="CZ111" s="979"/>
      <c r="DA111" s="979"/>
      <c r="DB111" s="979"/>
      <c r="DC111" s="979"/>
      <c r="DD111" s="979"/>
      <c r="DE111" s="979"/>
      <c r="DF111" s="980"/>
      <c r="DG111" s="981" t="s">
        <v>438</v>
      </c>
      <c r="DH111" s="982"/>
      <c r="DI111" s="982"/>
      <c r="DJ111" s="982"/>
      <c r="DK111" s="982"/>
      <c r="DL111" s="982" t="s">
        <v>438</v>
      </c>
      <c r="DM111" s="982"/>
      <c r="DN111" s="982"/>
      <c r="DO111" s="982"/>
      <c r="DP111" s="982"/>
      <c r="DQ111" s="982" t="s">
        <v>438</v>
      </c>
      <c r="DR111" s="982"/>
      <c r="DS111" s="982"/>
      <c r="DT111" s="982"/>
      <c r="DU111" s="982"/>
      <c r="DV111" s="983" t="s">
        <v>438</v>
      </c>
      <c r="DW111" s="983"/>
      <c r="DX111" s="983"/>
      <c r="DY111" s="983"/>
      <c r="DZ111" s="984"/>
    </row>
    <row r="112" spans="1:131" s="247" customFormat="1" ht="26.25" customHeight="1" x14ac:dyDescent="0.15">
      <c r="A112" s="1014" t="s">
        <v>443</v>
      </c>
      <c r="B112" s="1015"/>
      <c r="C112" s="1012" t="s">
        <v>444</v>
      </c>
      <c r="D112" s="1012"/>
      <c r="E112" s="1012"/>
      <c r="F112" s="1012"/>
      <c r="G112" s="1012"/>
      <c r="H112" s="1012"/>
      <c r="I112" s="1012"/>
      <c r="J112" s="1012"/>
      <c r="K112" s="1012"/>
      <c r="L112" s="1012"/>
      <c r="M112" s="1012"/>
      <c r="N112" s="1012"/>
      <c r="O112" s="1012"/>
      <c r="P112" s="1012"/>
      <c r="Q112" s="1012"/>
      <c r="R112" s="1012"/>
      <c r="S112" s="1012"/>
      <c r="T112" s="1012"/>
      <c r="U112" s="1012"/>
      <c r="V112" s="1012"/>
      <c r="W112" s="1012"/>
      <c r="X112" s="1012"/>
      <c r="Y112" s="1012"/>
      <c r="Z112" s="1013"/>
      <c r="AA112" s="1020" t="s">
        <v>438</v>
      </c>
      <c r="AB112" s="1021"/>
      <c r="AC112" s="1021"/>
      <c r="AD112" s="1021"/>
      <c r="AE112" s="1022"/>
      <c r="AF112" s="1023" t="s">
        <v>413</v>
      </c>
      <c r="AG112" s="1021"/>
      <c r="AH112" s="1021"/>
      <c r="AI112" s="1021"/>
      <c r="AJ112" s="1022"/>
      <c r="AK112" s="1023" t="s">
        <v>413</v>
      </c>
      <c r="AL112" s="1021"/>
      <c r="AM112" s="1021"/>
      <c r="AN112" s="1021"/>
      <c r="AO112" s="1022"/>
      <c r="AP112" s="1024" t="s">
        <v>438</v>
      </c>
      <c r="AQ112" s="1025"/>
      <c r="AR112" s="1025"/>
      <c r="AS112" s="1025"/>
      <c r="AT112" s="1026"/>
      <c r="AU112" s="962"/>
      <c r="AV112" s="963"/>
      <c r="AW112" s="963"/>
      <c r="AX112" s="963"/>
      <c r="AY112" s="963"/>
      <c r="AZ112" s="1011" t="s">
        <v>445</v>
      </c>
      <c r="BA112" s="1012"/>
      <c r="BB112" s="1012"/>
      <c r="BC112" s="1012"/>
      <c r="BD112" s="1012"/>
      <c r="BE112" s="1012"/>
      <c r="BF112" s="1012"/>
      <c r="BG112" s="1012"/>
      <c r="BH112" s="1012"/>
      <c r="BI112" s="1012"/>
      <c r="BJ112" s="1012"/>
      <c r="BK112" s="1012"/>
      <c r="BL112" s="1012"/>
      <c r="BM112" s="1012"/>
      <c r="BN112" s="1012"/>
      <c r="BO112" s="1012"/>
      <c r="BP112" s="1013"/>
      <c r="BQ112" s="981">
        <v>2044571</v>
      </c>
      <c r="BR112" s="982"/>
      <c r="BS112" s="982"/>
      <c r="BT112" s="982"/>
      <c r="BU112" s="982"/>
      <c r="BV112" s="982">
        <v>1405715</v>
      </c>
      <c r="BW112" s="982"/>
      <c r="BX112" s="982"/>
      <c r="BY112" s="982"/>
      <c r="BZ112" s="982"/>
      <c r="CA112" s="982">
        <v>1914725</v>
      </c>
      <c r="CB112" s="982"/>
      <c r="CC112" s="982"/>
      <c r="CD112" s="982"/>
      <c r="CE112" s="982"/>
      <c r="CF112" s="976">
        <v>56.3</v>
      </c>
      <c r="CG112" s="977"/>
      <c r="CH112" s="977"/>
      <c r="CI112" s="977"/>
      <c r="CJ112" s="977"/>
      <c r="CK112" s="1007"/>
      <c r="CL112" s="1008"/>
      <c r="CM112" s="978" t="s">
        <v>446</v>
      </c>
      <c r="CN112" s="979"/>
      <c r="CO112" s="979"/>
      <c r="CP112" s="979"/>
      <c r="CQ112" s="979"/>
      <c r="CR112" s="979"/>
      <c r="CS112" s="979"/>
      <c r="CT112" s="979"/>
      <c r="CU112" s="979"/>
      <c r="CV112" s="979"/>
      <c r="CW112" s="979"/>
      <c r="CX112" s="979"/>
      <c r="CY112" s="979"/>
      <c r="CZ112" s="979"/>
      <c r="DA112" s="979"/>
      <c r="DB112" s="979"/>
      <c r="DC112" s="979"/>
      <c r="DD112" s="979"/>
      <c r="DE112" s="979"/>
      <c r="DF112" s="980"/>
      <c r="DG112" s="981" t="s">
        <v>413</v>
      </c>
      <c r="DH112" s="982"/>
      <c r="DI112" s="982"/>
      <c r="DJ112" s="982"/>
      <c r="DK112" s="982"/>
      <c r="DL112" s="982" t="s">
        <v>438</v>
      </c>
      <c r="DM112" s="982"/>
      <c r="DN112" s="982"/>
      <c r="DO112" s="982"/>
      <c r="DP112" s="982"/>
      <c r="DQ112" s="982" t="s">
        <v>413</v>
      </c>
      <c r="DR112" s="982"/>
      <c r="DS112" s="982"/>
      <c r="DT112" s="982"/>
      <c r="DU112" s="982"/>
      <c r="DV112" s="983" t="s">
        <v>438</v>
      </c>
      <c r="DW112" s="983"/>
      <c r="DX112" s="983"/>
      <c r="DY112" s="983"/>
      <c r="DZ112" s="984"/>
    </row>
    <row r="113" spans="1:130" s="247" customFormat="1" ht="26.25" customHeight="1" x14ac:dyDescent="0.15">
      <c r="A113" s="1016"/>
      <c r="B113" s="1017"/>
      <c r="C113" s="1012" t="s">
        <v>447</v>
      </c>
      <c r="D113" s="1012"/>
      <c r="E113" s="1012"/>
      <c r="F113" s="1012"/>
      <c r="G113" s="1012"/>
      <c r="H113" s="1012"/>
      <c r="I113" s="1012"/>
      <c r="J113" s="1012"/>
      <c r="K113" s="1012"/>
      <c r="L113" s="1012"/>
      <c r="M113" s="1012"/>
      <c r="N113" s="1012"/>
      <c r="O113" s="1012"/>
      <c r="P113" s="1012"/>
      <c r="Q113" s="1012"/>
      <c r="R113" s="1012"/>
      <c r="S113" s="1012"/>
      <c r="T113" s="1012"/>
      <c r="U113" s="1012"/>
      <c r="V113" s="1012"/>
      <c r="W113" s="1012"/>
      <c r="X113" s="1012"/>
      <c r="Y113" s="1012"/>
      <c r="Z113" s="1013"/>
      <c r="AA113" s="995">
        <v>217553</v>
      </c>
      <c r="AB113" s="996"/>
      <c r="AC113" s="996"/>
      <c r="AD113" s="996"/>
      <c r="AE113" s="997"/>
      <c r="AF113" s="998">
        <v>223359</v>
      </c>
      <c r="AG113" s="996"/>
      <c r="AH113" s="996"/>
      <c r="AI113" s="996"/>
      <c r="AJ113" s="997"/>
      <c r="AK113" s="998">
        <v>212232</v>
      </c>
      <c r="AL113" s="996"/>
      <c r="AM113" s="996"/>
      <c r="AN113" s="996"/>
      <c r="AO113" s="997"/>
      <c r="AP113" s="999">
        <v>6.2</v>
      </c>
      <c r="AQ113" s="1000"/>
      <c r="AR113" s="1000"/>
      <c r="AS113" s="1000"/>
      <c r="AT113" s="1001"/>
      <c r="AU113" s="962"/>
      <c r="AV113" s="963"/>
      <c r="AW113" s="963"/>
      <c r="AX113" s="963"/>
      <c r="AY113" s="963"/>
      <c r="AZ113" s="1011" t="s">
        <v>448</v>
      </c>
      <c r="BA113" s="1012"/>
      <c r="BB113" s="1012"/>
      <c r="BC113" s="1012"/>
      <c r="BD113" s="1012"/>
      <c r="BE113" s="1012"/>
      <c r="BF113" s="1012"/>
      <c r="BG113" s="1012"/>
      <c r="BH113" s="1012"/>
      <c r="BI113" s="1012"/>
      <c r="BJ113" s="1012"/>
      <c r="BK113" s="1012"/>
      <c r="BL113" s="1012"/>
      <c r="BM113" s="1012"/>
      <c r="BN113" s="1012"/>
      <c r="BO113" s="1012"/>
      <c r="BP113" s="1013"/>
      <c r="BQ113" s="981">
        <v>218958</v>
      </c>
      <c r="BR113" s="982"/>
      <c r="BS113" s="982"/>
      <c r="BT113" s="982"/>
      <c r="BU113" s="982"/>
      <c r="BV113" s="982">
        <v>276547</v>
      </c>
      <c r="BW113" s="982"/>
      <c r="BX113" s="982"/>
      <c r="BY113" s="982"/>
      <c r="BZ113" s="982"/>
      <c r="CA113" s="982">
        <v>315609</v>
      </c>
      <c r="CB113" s="982"/>
      <c r="CC113" s="982"/>
      <c r="CD113" s="982"/>
      <c r="CE113" s="982"/>
      <c r="CF113" s="976">
        <v>9.3000000000000007</v>
      </c>
      <c r="CG113" s="977"/>
      <c r="CH113" s="977"/>
      <c r="CI113" s="977"/>
      <c r="CJ113" s="977"/>
      <c r="CK113" s="1007"/>
      <c r="CL113" s="1008"/>
      <c r="CM113" s="978" t="s">
        <v>449</v>
      </c>
      <c r="CN113" s="979"/>
      <c r="CO113" s="979"/>
      <c r="CP113" s="979"/>
      <c r="CQ113" s="979"/>
      <c r="CR113" s="979"/>
      <c r="CS113" s="979"/>
      <c r="CT113" s="979"/>
      <c r="CU113" s="979"/>
      <c r="CV113" s="979"/>
      <c r="CW113" s="979"/>
      <c r="CX113" s="979"/>
      <c r="CY113" s="979"/>
      <c r="CZ113" s="979"/>
      <c r="DA113" s="979"/>
      <c r="DB113" s="979"/>
      <c r="DC113" s="979"/>
      <c r="DD113" s="979"/>
      <c r="DE113" s="979"/>
      <c r="DF113" s="980"/>
      <c r="DG113" s="1020" t="s">
        <v>413</v>
      </c>
      <c r="DH113" s="1021"/>
      <c r="DI113" s="1021"/>
      <c r="DJ113" s="1021"/>
      <c r="DK113" s="1022"/>
      <c r="DL113" s="1023" t="s">
        <v>413</v>
      </c>
      <c r="DM113" s="1021"/>
      <c r="DN113" s="1021"/>
      <c r="DO113" s="1021"/>
      <c r="DP113" s="1022"/>
      <c r="DQ113" s="1023" t="s">
        <v>438</v>
      </c>
      <c r="DR113" s="1021"/>
      <c r="DS113" s="1021"/>
      <c r="DT113" s="1021"/>
      <c r="DU113" s="1022"/>
      <c r="DV113" s="1024" t="s">
        <v>413</v>
      </c>
      <c r="DW113" s="1025"/>
      <c r="DX113" s="1025"/>
      <c r="DY113" s="1025"/>
      <c r="DZ113" s="1026"/>
    </row>
    <row r="114" spans="1:130" s="247" customFormat="1" ht="26.25" customHeight="1" x14ac:dyDescent="0.15">
      <c r="A114" s="1016"/>
      <c r="B114" s="1017"/>
      <c r="C114" s="1012" t="s">
        <v>450</v>
      </c>
      <c r="D114" s="1012"/>
      <c r="E114" s="1012"/>
      <c r="F114" s="1012"/>
      <c r="G114" s="1012"/>
      <c r="H114" s="1012"/>
      <c r="I114" s="1012"/>
      <c r="J114" s="1012"/>
      <c r="K114" s="1012"/>
      <c r="L114" s="1012"/>
      <c r="M114" s="1012"/>
      <c r="N114" s="1012"/>
      <c r="O114" s="1012"/>
      <c r="P114" s="1012"/>
      <c r="Q114" s="1012"/>
      <c r="R114" s="1012"/>
      <c r="S114" s="1012"/>
      <c r="T114" s="1012"/>
      <c r="U114" s="1012"/>
      <c r="V114" s="1012"/>
      <c r="W114" s="1012"/>
      <c r="X114" s="1012"/>
      <c r="Y114" s="1012"/>
      <c r="Z114" s="1013"/>
      <c r="AA114" s="1020">
        <v>23740</v>
      </c>
      <c r="AB114" s="1021"/>
      <c r="AC114" s="1021"/>
      <c r="AD114" s="1021"/>
      <c r="AE114" s="1022"/>
      <c r="AF114" s="1023">
        <v>9728</v>
      </c>
      <c r="AG114" s="1021"/>
      <c r="AH114" s="1021"/>
      <c r="AI114" s="1021"/>
      <c r="AJ114" s="1022"/>
      <c r="AK114" s="1023">
        <v>9137</v>
      </c>
      <c r="AL114" s="1021"/>
      <c r="AM114" s="1021"/>
      <c r="AN114" s="1021"/>
      <c r="AO114" s="1022"/>
      <c r="AP114" s="1024">
        <v>0.3</v>
      </c>
      <c r="AQ114" s="1025"/>
      <c r="AR114" s="1025"/>
      <c r="AS114" s="1025"/>
      <c r="AT114" s="1026"/>
      <c r="AU114" s="962"/>
      <c r="AV114" s="963"/>
      <c r="AW114" s="963"/>
      <c r="AX114" s="963"/>
      <c r="AY114" s="963"/>
      <c r="AZ114" s="1011" t="s">
        <v>451</v>
      </c>
      <c r="BA114" s="1012"/>
      <c r="BB114" s="1012"/>
      <c r="BC114" s="1012"/>
      <c r="BD114" s="1012"/>
      <c r="BE114" s="1012"/>
      <c r="BF114" s="1012"/>
      <c r="BG114" s="1012"/>
      <c r="BH114" s="1012"/>
      <c r="BI114" s="1012"/>
      <c r="BJ114" s="1012"/>
      <c r="BK114" s="1012"/>
      <c r="BL114" s="1012"/>
      <c r="BM114" s="1012"/>
      <c r="BN114" s="1012"/>
      <c r="BO114" s="1012"/>
      <c r="BP114" s="1013"/>
      <c r="BQ114" s="981">
        <v>681671</v>
      </c>
      <c r="BR114" s="982"/>
      <c r="BS114" s="982"/>
      <c r="BT114" s="982"/>
      <c r="BU114" s="982"/>
      <c r="BV114" s="982">
        <v>733502</v>
      </c>
      <c r="BW114" s="982"/>
      <c r="BX114" s="982"/>
      <c r="BY114" s="982"/>
      <c r="BZ114" s="982"/>
      <c r="CA114" s="982">
        <v>631647</v>
      </c>
      <c r="CB114" s="982"/>
      <c r="CC114" s="982"/>
      <c r="CD114" s="982"/>
      <c r="CE114" s="982"/>
      <c r="CF114" s="976">
        <v>18.600000000000001</v>
      </c>
      <c r="CG114" s="977"/>
      <c r="CH114" s="977"/>
      <c r="CI114" s="977"/>
      <c r="CJ114" s="977"/>
      <c r="CK114" s="1007"/>
      <c r="CL114" s="1008"/>
      <c r="CM114" s="978" t="s">
        <v>452</v>
      </c>
      <c r="CN114" s="979"/>
      <c r="CO114" s="979"/>
      <c r="CP114" s="979"/>
      <c r="CQ114" s="979"/>
      <c r="CR114" s="979"/>
      <c r="CS114" s="979"/>
      <c r="CT114" s="979"/>
      <c r="CU114" s="979"/>
      <c r="CV114" s="979"/>
      <c r="CW114" s="979"/>
      <c r="CX114" s="979"/>
      <c r="CY114" s="979"/>
      <c r="CZ114" s="979"/>
      <c r="DA114" s="979"/>
      <c r="DB114" s="979"/>
      <c r="DC114" s="979"/>
      <c r="DD114" s="979"/>
      <c r="DE114" s="979"/>
      <c r="DF114" s="980"/>
      <c r="DG114" s="1020" t="s">
        <v>413</v>
      </c>
      <c r="DH114" s="1021"/>
      <c r="DI114" s="1021"/>
      <c r="DJ114" s="1021"/>
      <c r="DK114" s="1022"/>
      <c r="DL114" s="1023" t="s">
        <v>413</v>
      </c>
      <c r="DM114" s="1021"/>
      <c r="DN114" s="1021"/>
      <c r="DO114" s="1021"/>
      <c r="DP114" s="1022"/>
      <c r="DQ114" s="1023" t="s">
        <v>438</v>
      </c>
      <c r="DR114" s="1021"/>
      <c r="DS114" s="1021"/>
      <c r="DT114" s="1021"/>
      <c r="DU114" s="1022"/>
      <c r="DV114" s="1024" t="s">
        <v>413</v>
      </c>
      <c r="DW114" s="1025"/>
      <c r="DX114" s="1025"/>
      <c r="DY114" s="1025"/>
      <c r="DZ114" s="1026"/>
    </row>
    <row r="115" spans="1:130" s="247" customFormat="1" ht="26.25" customHeight="1" x14ac:dyDescent="0.15">
      <c r="A115" s="1016"/>
      <c r="B115" s="1017"/>
      <c r="C115" s="1012" t="s">
        <v>453</v>
      </c>
      <c r="D115" s="1012"/>
      <c r="E115" s="1012"/>
      <c r="F115" s="1012"/>
      <c r="G115" s="1012"/>
      <c r="H115" s="1012"/>
      <c r="I115" s="1012"/>
      <c r="J115" s="1012"/>
      <c r="K115" s="1012"/>
      <c r="L115" s="1012"/>
      <c r="M115" s="1012"/>
      <c r="N115" s="1012"/>
      <c r="O115" s="1012"/>
      <c r="P115" s="1012"/>
      <c r="Q115" s="1012"/>
      <c r="R115" s="1012"/>
      <c r="S115" s="1012"/>
      <c r="T115" s="1012"/>
      <c r="U115" s="1012"/>
      <c r="V115" s="1012"/>
      <c r="W115" s="1012"/>
      <c r="X115" s="1012"/>
      <c r="Y115" s="1012"/>
      <c r="Z115" s="1013"/>
      <c r="AA115" s="995">
        <v>48891</v>
      </c>
      <c r="AB115" s="996"/>
      <c r="AC115" s="996"/>
      <c r="AD115" s="996"/>
      <c r="AE115" s="997"/>
      <c r="AF115" s="998">
        <v>21607</v>
      </c>
      <c r="AG115" s="996"/>
      <c r="AH115" s="996"/>
      <c r="AI115" s="996"/>
      <c r="AJ115" s="997"/>
      <c r="AK115" s="998">
        <v>14875</v>
      </c>
      <c r="AL115" s="996"/>
      <c r="AM115" s="996"/>
      <c r="AN115" s="996"/>
      <c r="AO115" s="997"/>
      <c r="AP115" s="999">
        <v>0.4</v>
      </c>
      <c r="AQ115" s="1000"/>
      <c r="AR115" s="1000"/>
      <c r="AS115" s="1000"/>
      <c r="AT115" s="1001"/>
      <c r="AU115" s="962"/>
      <c r="AV115" s="963"/>
      <c r="AW115" s="963"/>
      <c r="AX115" s="963"/>
      <c r="AY115" s="963"/>
      <c r="AZ115" s="1011" t="s">
        <v>454</v>
      </c>
      <c r="BA115" s="1012"/>
      <c r="BB115" s="1012"/>
      <c r="BC115" s="1012"/>
      <c r="BD115" s="1012"/>
      <c r="BE115" s="1012"/>
      <c r="BF115" s="1012"/>
      <c r="BG115" s="1012"/>
      <c r="BH115" s="1012"/>
      <c r="BI115" s="1012"/>
      <c r="BJ115" s="1012"/>
      <c r="BK115" s="1012"/>
      <c r="BL115" s="1012"/>
      <c r="BM115" s="1012"/>
      <c r="BN115" s="1012"/>
      <c r="BO115" s="1012"/>
      <c r="BP115" s="1013"/>
      <c r="BQ115" s="981" t="s">
        <v>438</v>
      </c>
      <c r="BR115" s="982"/>
      <c r="BS115" s="982"/>
      <c r="BT115" s="982"/>
      <c r="BU115" s="982"/>
      <c r="BV115" s="982" t="s">
        <v>438</v>
      </c>
      <c r="BW115" s="982"/>
      <c r="BX115" s="982"/>
      <c r="BY115" s="982"/>
      <c r="BZ115" s="982"/>
      <c r="CA115" s="982" t="s">
        <v>413</v>
      </c>
      <c r="CB115" s="982"/>
      <c r="CC115" s="982"/>
      <c r="CD115" s="982"/>
      <c r="CE115" s="982"/>
      <c r="CF115" s="976" t="s">
        <v>413</v>
      </c>
      <c r="CG115" s="977"/>
      <c r="CH115" s="977"/>
      <c r="CI115" s="977"/>
      <c r="CJ115" s="977"/>
      <c r="CK115" s="1007"/>
      <c r="CL115" s="1008"/>
      <c r="CM115" s="1011" t="s">
        <v>455</v>
      </c>
      <c r="CN115" s="1032"/>
      <c r="CO115" s="1032"/>
      <c r="CP115" s="1032"/>
      <c r="CQ115" s="1032"/>
      <c r="CR115" s="1032"/>
      <c r="CS115" s="1032"/>
      <c r="CT115" s="1032"/>
      <c r="CU115" s="1032"/>
      <c r="CV115" s="1032"/>
      <c r="CW115" s="1032"/>
      <c r="CX115" s="1032"/>
      <c r="CY115" s="1032"/>
      <c r="CZ115" s="1032"/>
      <c r="DA115" s="1032"/>
      <c r="DB115" s="1032"/>
      <c r="DC115" s="1032"/>
      <c r="DD115" s="1032"/>
      <c r="DE115" s="1032"/>
      <c r="DF115" s="1013"/>
      <c r="DG115" s="1020" t="s">
        <v>438</v>
      </c>
      <c r="DH115" s="1021"/>
      <c r="DI115" s="1021"/>
      <c r="DJ115" s="1021"/>
      <c r="DK115" s="1022"/>
      <c r="DL115" s="1023" t="s">
        <v>413</v>
      </c>
      <c r="DM115" s="1021"/>
      <c r="DN115" s="1021"/>
      <c r="DO115" s="1021"/>
      <c r="DP115" s="1022"/>
      <c r="DQ115" s="1023" t="s">
        <v>413</v>
      </c>
      <c r="DR115" s="1021"/>
      <c r="DS115" s="1021"/>
      <c r="DT115" s="1021"/>
      <c r="DU115" s="1022"/>
      <c r="DV115" s="1024" t="s">
        <v>413</v>
      </c>
      <c r="DW115" s="1025"/>
      <c r="DX115" s="1025"/>
      <c r="DY115" s="1025"/>
      <c r="DZ115" s="1026"/>
    </row>
    <row r="116" spans="1:130" s="247" customFormat="1" ht="26.25" customHeight="1" x14ac:dyDescent="0.15">
      <c r="A116" s="1018"/>
      <c r="B116" s="1019"/>
      <c r="C116" s="1027" t="s">
        <v>456</v>
      </c>
      <c r="D116" s="1027"/>
      <c r="E116" s="1027"/>
      <c r="F116" s="1027"/>
      <c r="G116" s="1027"/>
      <c r="H116" s="1027"/>
      <c r="I116" s="1027"/>
      <c r="J116" s="1027"/>
      <c r="K116" s="1027"/>
      <c r="L116" s="1027"/>
      <c r="M116" s="1027"/>
      <c r="N116" s="1027"/>
      <c r="O116" s="1027"/>
      <c r="P116" s="1027"/>
      <c r="Q116" s="1027"/>
      <c r="R116" s="1027"/>
      <c r="S116" s="1027"/>
      <c r="T116" s="1027"/>
      <c r="U116" s="1027"/>
      <c r="V116" s="1027"/>
      <c r="W116" s="1027"/>
      <c r="X116" s="1027"/>
      <c r="Y116" s="1027"/>
      <c r="Z116" s="1028"/>
      <c r="AA116" s="1020" t="s">
        <v>438</v>
      </c>
      <c r="AB116" s="1021"/>
      <c r="AC116" s="1021"/>
      <c r="AD116" s="1021"/>
      <c r="AE116" s="1022"/>
      <c r="AF116" s="1023" t="s">
        <v>413</v>
      </c>
      <c r="AG116" s="1021"/>
      <c r="AH116" s="1021"/>
      <c r="AI116" s="1021"/>
      <c r="AJ116" s="1022"/>
      <c r="AK116" s="1023">
        <v>222</v>
      </c>
      <c r="AL116" s="1021"/>
      <c r="AM116" s="1021"/>
      <c r="AN116" s="1021"/>
      <c r="AO116" s="1022"/>
      <c r="AP116" s="1024">
        <v>0</v>
      </c>
      <c r="AQ116" s="1025"/>
      <c r="AR116" s="1025"/>
      <c r="AS116" s="1025"/>
      <c r="AT116" s="1026"/>
      <c r="AU116" s="962"/>
      <c r="AV116" s="963"/>
      <c r="AW116" s="963"/>
      <c r="AX116" s="963"/>
      <c r="AY116" s="963"/>
      <c r="AZ116" s="1029" t="s">
        <v>457</v>
      </c>
      <c r="BA116" s="1030"/>
      <c r="BB116" s="1030"/>
      <c r="BC116" s="1030"/>
      <c r="BD116" s="1030"/>
      <c r="BE116" s="1030"/>
      <c r="BF116" s="1030"/>
      <c r="BG116" s="1030"/>
      <c r="BH116" s="1030"/>
      <c r="BI116" s="1030"/>
      <c r="BJ116" s="1030"/>
      <c r="BK116" s="1030"/>
      <c r="BL116" s="1030"/>
      <c r="BM116" s="1030"/>
      <c r="BN116" s="1030"/>
      <c r="BO116" s="1030"/>
      <c r="BP116" s="1031"/>
      <c r="BQ116" s="981" t="s">
        <v>413</v>
      </c>
      <c r="BR116" s="982"/>
      <c r="BS116" s="982"/>
      <c r="BT116" s="982"/>
      <c r="BU116" s="982"/>
      <c r="BV116" s="982" t="s">
        <v>413</v>
      </c>
      <c r="BW116" s="982"/>
      <c r="BX116" s="982"/>
      <c r="BY116" s="982"/>
      <c r="BZ116" s="982"/>
      <c r="CA116" s="982" t="s">
        <v>438</v>
      </c>
      <c r="CB116" s="982"/>
      <c r="CC116" s="982"/>
      <c r="CD116" s="982"/>
      <c r="CE116" s="982"/>
      <c r="CF116" s="976" t="s">
        <v>413</v>
      </c>
      <c r="CG116" s="977"/>
      <c r="CH116" s="977"/>
      <c r="CI116" s="977"/>
      <c r="CJ116" s="977"/>
      <c r="CK116" s="1007"/>
      <c r="CL116" s="1008"/>
      <c r="CM116" s="978" t="s">
        <v>458</v>
      </c>
      <c r="CN116" s="979"/>
      <c r="CO116" s="979"/>
      <c r="CP116" s="979"/>
      <c r="CQ116" s="979"/>
      <c r="CR116" s="979"/>
      <c r="CS116" s="979"/>
      <c r="CT116" s="979"/>
      <c r="CU116" s="979"/>
      <c r="CV116" s="979"/>
      <c r="CW116" s="979"/>
      <c r="CX116" s="979"/>
      <c r="CY116" s="979"/>
      <c r="CZ116" s="979"/>
      <c r="DA116" s="979"/>
      <c r="DB116" s="979"/>
      <c r="DC116" s="979"/>
      <c r="DD116" s="979"/>
      <c r="DE116" s="979"/>
      <c r="DF116" s="980"/>
      <c r="DG116" s="1020" t="s">
        <v>438</v>
      </c>
      <c r="DH116" s="1021"/>
      <c r="DI116" s="1021"/>
      <c r="DJ116" s="1021"/>
      <c r="DK116" s="1022"/>
      <c r="DL116" s="1023" t="s">
        <v>413</v>
      </c>
      <c r="DM116" s="1021"/>
      <c r="DN116" s="1021"/>
      <c r="DO116" s="1021"/>
      <c r="DP116" s="1022"/>
      <c r="DQ116" s="1023" t="s">
        <v>413</v>
      </c>
      <c r="DR116" s="1021"/>
      <c r="DS116" s="1021"/>
      <c r="DT116" s="1021"/>
      <c r="DU116" s="1022"/>
      <c r="DV116" s="1024" t="s">
        <v>413</v>
      </c>
      <c r="DW116" s="1025"/>
      <c r="DX116" s="1025"/>
      <c r="DY116" s="1025"/>
      <c r="DZ116" s="1026"/>
    </row>
    <row r="117" spans="1:130" s="247" customFormat="1" ht="26.25" customHeight="1" x14ac:dyDescent="0.15">
      <c r="A117" s="966" t="s">
        <v>186</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1037" t="s">
        <v>459</v>
      </c>
      <c r="Z117" s="948"/>
      <c r="AA117" s="1038">
        <v>1190499</v>
      </c>
      <c r="AB117" s="1039"/>
      <c r="AC117" s="1039"/>
      <c r="AD117" s="1039"/>
      <c r="AE117" s="1040"/>
      <c r="AF117" s="1041">
        <v>1126365</v>
      </c>
      <c r="AG117" s="1039"/>
      <c r="AH117" s="1039"/>
      <c r="AI117" s="1039"/>
      <c r="AJ117" s="1040"/>
      <c r="AK117" s="1041">
        <v>1117041</v>
      </c>
      <c r="AL117" s="1039"/>
      <c r="AM117" s="1039"/>
      <c r="AN117" s="1039"/>
      <c r="AO117" s="1040"/>
      <c r="AP117" s="1042"/>
      <c r="AQ117" s="1043"/>
      <c r="AR117" s="1043"/>
      <c r="AS117" s="1043"/>
      <c r="AT117" s="1044"/>
      <c r="AU117" s="962"/>
      <c r="AV117" s="963"/>
      <c r="AW117" s="963"/>
      <c r="AX117" s="963"/>
      <c r="AY117" s="963"/>
      <c r="AZ117" s="1029" t="s">
        <v>460</v>
      </c>
      <c r="BA117" s="1030"/>
      <c r="BB117" s="1030"/>
      <c r="BC117" s="1030"/>
      <c r="BD117" s="1030"/>
      <c r="BE117" s="1030"/>
      <c r="BF117" s="1030"/>
      <c r="BG117" s="1030"/>
      <c r="BH117" s="1030"/>
      <c r="BI117" s="1030"/>
      <c r="BJ117" s="1030"/>
      <c r="BK117" s="1030"/>
      <c r="BL117" s="1030"/>
      <c r="BM117" s="1030"/>
      <c r="BN117" s="1030"/>
      <c r="BO117" s="1030"/>
      <c r="BP117" s="1031"/>
      <c r="BQ117" s="981" t="s">
        <v>438</v>
      </c>
      <c r="BR117" s="982"/>
      <c r="BS117" s="982"/>
      <c r="BT117" s="982"/>
      <c r="BU117" s="982"/>
      <c r="BV117" s="982" t="s">
        <v>127</v>
      </c>
      <c r="BW117" s="982"/>
      <c r="BX117" s="982"/>
      <c r="BY117" s="982"/>
      <c r="BZ117" s="982"/>
      <c r="CA117" s="982" t="s">
        <v>127</v>
      </c>
      <c r="CB117" s="982"/>
      <c r="CC117" s="982"/>
      <c r="CD117" s="982"/>
      <c r="CE117" s="982"/>
      <c r="CF117" s="976" t="s">
        <v>438</v>
      </c>
      <c r="CG117" s="977"/>
      <c r="CH117" s="977"/>
      <c r="CI117" s="977"/>
      <c r="CJ117" s="977"/>
      <c r="CK117" s="1007"/>
      <c r="CL117" s="1008"/>
      <c r="CM117" s="978" t="s">
        <v>461</v>
      </c>
      <c r="CN117" s="979"/>
      <c r="CO117" s="979"/>
      <c r="CP117" s="979"/>
      <c r="CQ117" s="979"/>
      <c r="CR117" s="979"/>
      <c r="CS117" s="979"/>
      <c r="CT117" s="979"/>
      <c r="CU117" s="979"/>
      <c r="CV117" s="979"/>
      <c r="CW117" s="979"/>
      <c r="CX117" s="979"/>
      <c r="CY117" s="979"/>
      <c r="CZ117" s="979"/>
      <c r="DA117" s="979"/>
      <c r="DB117" s="979"/>
      <c r="DC117" s="979"/>
      <c r="DD117" s="979"/>
      <c r="DE117" s="979"/>
      <c r="DF117" s="980"/>
      <c r="DG117" s="1020" t="s">
        <v>438</v>
      </c>
      <c r="DH117" s="1021"/>
      <c r="DI117" s="1021"/>
      <c r="DJ117" s="1021"/>
      <c r="DK117" s="1022"/>
      <c r="DL117" s="1023" t="s">
        <v>438</v>
      </c>
      <c r="DM117" s="1021"/>
      <c r="DN117" s="1021"/>
      <c r="DO117" s="1021"/>
      <c r="DP117" s="1022"/>
      <c r="DQ117" s="1023" t="s">
        <v>438</v>
      </c>
      <c r="DR117" s="1021"/>
      <c r="DS117" s="1021"/>
      <c r="DT117" s="1021"/>
      <c r="DU117" s="1022"/>
      <c r="DV117" s="1024" t="s">
        <v>127</v>
      </c>
      <c r="DW117" s="1025"/>
      <c r="DX117" s="1025"/>
      <c r="DY117" s="1025"/>
      <c r="DZ117" s="1026"/>
    </row>
    <row r="118" spans="1:130" s="247" customFormat="1" ht="26.25" customHeight="1" x14ac:dyDescent="0.15">
      <c r="A118" s="966" t="s">
        <v>433</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6" t="s">
        <v>431</v>
      </c>
      <c r="AB118" s="947"/>
      <c r="AC118" s="947"/>
      <c r="AD118" s="947"/>
      <c r="AE118" s="948"/>
      <c r="AF118" s="946" t="s">
        <v>309</v>
      </c>
      <c r="AG118" s="947"/>
      <c r="AH118" s="947"/>
      <c r="AI118" s="947"/>
      <c r="AJ118" s="948"/>
      <c r="AK118" s="946" t="s">
        <v>308</v>
      </c>
      <c r="AL118" s="947"/>
      <c r="AM118" s="947"/>
      <c r="AN118" s="947"/>
      <c r="AO118" s="948"/>
      <c r="AP118" s="1033" t="s">
        <v>432</v>
      </c>
      <c r="AQ118" s="1034"/>
      <c r="AR118" s="1034"/>
      <c r="AS118" s="1034"/>
      <c r="AT118" s="1035"/>
      <c r="AU118" s="962"/>
      <c r="AV118" s="963"/>
      <c r="AW118" s="963"/>
      <c r="AX118" s="963"/>
      <c r="AY118" s="963"/>
      <c r="AZ118" s="1036" t="s">
        <v>462</v>
      </c>
      <c r="BA118" s="1027"/>
      <c r="BB118" s="1027"/>
      <c r="BC118" s="1027"/>
      <c r="BD118" s="1027"/>
      <c r="BE118" s="1027"/>
      <c r="BF118" s="1027"/>
      <c r="BG118" s="1027"/>
      <c r="BH118" s="1027"/>
      <c r="BI118" s="1027"/>
      <c r="BJ118" s="1027"/>
      <c r="BK118" s="1027"/>
      <c r="BL118" s="1027"/>
      <c r="BM118" s="1027"/>
      <c r="BN118" s="1027"/>
      <c r="BO118" s="1027"/>
      <c r="BP118" s="1028"/>
      <c r="BQ118" s="1059" t="s">
        <v>438</v>
      </c>
      <c r="BR118" s="1060"/>
      <c r="BS118" s="1060"/>
      <c r="BT118" s="1060"/>
      <c r="BU118" s="1060"/>
      <c r="BV118" s="1060" t="s">
        <v>438</v>
      </c>
      <c r="BW118" s="1060"/>
      <c r="BX118" s="1060"/>
      <c r="BY118" s="1060"/>
      <c r="BZ118" s="1060"/>
      <c r="CA118" s="1060" t="s">
        <v>438</v>
      </c>
      <c r="CB118" s="1060"/>
      <c r="CC118" s="1060"/>
      <c r="CD118" s="1060"/>
      <c r="CE118" s="1060"/>
      <c r="CF118" s="976" t="s">
        <v>438</v>
      </c>
      <c r="CG118" s="977"/>
      <c r="CH118" s="977"/>
      <c r="CI118" s="977"/>
      <c r="CJ118" s="977"/>
      <c r="CK118" s="1007"/>
      <c r="CL118" s="1008"/>
      <c r="CM118" s="978" t="s">
        <v>463</v>
      </c>
      <c r="CN118" s="979"/>
      <c r="CO118" s="979"/>
      <c r="CP118" s="979"/>
      <c r="CQ118" s="979"/>
      <c r="CR118" s="979"/>
      <c r="CS118" s="979"/>
      <c r="CT118" s="979"/>
      <c r="CU118" s="979"/>
      <c r="CV118" s="979"/>
      <c r="CW118" s="979"/>
      <c r="CX118" s="979"/>
      <c r="CY118" s="979"/>
      <c r="CZ118" s="979"/>
      <c r="DA118" s="979"/>
      <c r="DB118" s="979"/>
      <c r="DC118" s="979"/>
      <c r="DD118" s="979"/>
      <c r="DE118" s="979"/>
      <c r="DF118" s="980"/>
      <c r="DG118" s="1020" t="s">
        <v>127</v>
      </c>
      <c r="DH118" s="1021"/>
      <c r="DI118" s="1021"/>
      <c r="DJ118" s="1021"/>
      <c r="DK118" s="1022"/>
      <c r="DL118" s="1023" t="s">
        <v>127</v>
      </c>
      <c r="DM118" s="1021"/>
      <c r="DN118" s="1021"/>
      <c r="DO118" s="1021"/>
      <c r="DP118" s="1022"/>
      <c r="DQ118" s="1023" t="s">
        <v>127</v>
      </c>
      <c r="DR118" s="1021"/>
      <c r="DS118" s="1021"/>
      <c r="DT118" s="1021"/>
      <c r="DU118" s="1022"/>
      <c r="DV118" s="1024" t="s">
        <v>438</v>
      </c>
      <c r="DW118" s="1025"/>
      <c r="DX118" s="1025"/>
      <c r="DY118" s="1025"/>
      <c r="DZ118" s="1026"/>
    </row>
    <row r="119" spans="1:130" s="247" customFormat="1" ht="26.25" customHeight="1" x14ac:dyDescent="0.15">
      <c r="A119" s="1120" t="s">
        <v>436</v>
      </c>
      <c r="B119" s="1006"/>
      <c r="C119" s="985" t="s">
        <v>437</v>
      </c>
      <c r="D119" s="986"/>
      <c r="E119" s="986"/>
      <c r="F119" s="986"/>
      <c r="G119" s="986"/>
      <c r="H119" s="986"/>
      <c r="I119" s="986"/>
      <c r="J119" s="986"/>
      <c r="K119" s="986"/>
      <c r="L119" s="986"/>
      <c r="M119" s="986"/>
      <c r="N119" s="986"/>
      <c r="O119" s="986"/>
      <c r="P119" s="986"/>
      <c r="Q119" s="986"/>
      <c r="R119" s="986"/>
      <c r="S119" s="986"/>
      <c r="T119" s="986"/>
      <c r="U119" s="986"/>
      <c r="V119" s="986"/>
      <c r="W119" s="986"/>
      <c r="X119" s="986"/>
      <c r="Y119" s="986"/>
      <c r="Z119" s="987"/>
      <c r="AA119" s="953" t="s">
        <v>127</v>
      </c>
      <c r="AB119" s="954"/>
      <c r="AC119" s="954"/>
      <c r="AD119" s="954"/>
      <c r="AE119" s="955"/>
      <c r="AF119" s="956" t="s">
        <v>127</v>
      </c>
      <c r="AG119" s="954"/>
      <c r="AH119" s="954"/>
      <c r="AI119" s="954"/>
      <c r="AJ119" s="955"/>
      <c r="AK119" s="956" t="s">
        <v>438</v>
      </c>
      <c r="AL119" s="954"/>
      <c r="AM119" s="954"/>
      <c r="AN119" s="954"/>
      <c r="AO119" s="955"/>
      <c r="AP119" s="957" t="s">
        <v>127</v>
      </c>
      <c r="AQ119" s="958"/>
      <c r="AR119" s="958"/>
      <c r="AS119" s="958"/>
      <c r="AT119" s="959"/>
      <c r="AU119" s="964"/>
      <c r="AV119" s="965"/>
      <c r="AW119" s="965"/>
      <c r="AX119" s="965"/>
      <c r="AY119" s="965"/>
      <c r="AZ119" s="278" t="s">
        <v>186</v>
      </c>
      <c r="BA119" s="278"/>
      <c r="BB119" s="278"/>
      <c r="BC119" s="278"/>
      <c r="BD119" s="278"/>
      <c r="BE119" s="278"/>
      <c r="BF119" s="278"/>
      <c r="BG119" s="278"/>
      <c r="BH119" s="278"/>
      <c r="BI119" s="278"/>
      <c r="BJ119" s="278"/>
      <c r="BK119" s="278"/>
      <c r="BL119" s="278"/>
      <c r="BM119" s="278"/>
      <c r="BN119" s="278"/>
      <c r="BO119" s="1037" t="s">
        <v>464</v>
      </c>
      <c r="BP119" s="1068"/>
      <c r="BQ119" s="1059">
        <v>11144125</v>
      </c>
      <c r="BR119" s="1060"/>
      <c r="BS119" s="1060"/>
      <c r="BT119" s="1060"/>
      <c r="BU119" s="1060"/>
      <c r="BV119" s="1060">
        <v>11284026</v>
      </c>
      <c r="BW119" s="1060"/>
      <c r="BX119" s="1060"/>
      <c r="BY119" s="1060"/>
      <c r="BZ119" s="1060"/>
      <c r="CA119" s="1060">
        <v>13372950</v>
      </c>
      <c r="CB119" s="1060"/>
      <c r="CC119" s="1060"/>
      <c r="CD119" s="1060"/>
      <c r="CE119" s="1060"/>
      <c r="CF119" s="1061"/>
      <c r="CG119" s="1062"/>
      <c r="CH119" s="1062"/>
      <c r="CI119" s="1062"/>
      <c r="CJ119" s="1063"/>
      <c r="CK119" s="1009"/>
      <c r="CL119" s="1010"/>
      <c r="CM119" s="1064" t="s">
        <v>465</v>
      </c>
      <c r="CN119" s="1065"/>
      <c r="CO119" s="1065"/>
      <c r="CP119" s="1065"/>
      <c r="CQ119" s="1065"/>
      <c r="CR119" s="1065"/>
      <c r="CS119" s="1065"/>
      <c r="CT119" s="1065"/>
      <c r="CU119" s="1065"/>
      <c r="CV119" s="1065"/>
      <c r="CW119" s="1065"/>
      <c r="CX119" s="1065"/>
      <c r="CY119" s="1065"/>
      <c r="CZ119" s="1065"/>
      <c r="DA119" s="1065"/>
      <c r="DB119" s="1065"/>
      <c r="DC119" s="1065"/>
      <c r="DD119" s="1065"/>
      <c r="DE119" s="1065"/>
      <c r="DF119" s="1066"/>
      <c r="DG119" s="1067">
        <v>20160</v>
      </c>
      <c r="DH119" s="1046"/>
      <c r="DI119" s="1046"/>
      <c r="DJ119" s="1046"/>
      <c r="DK119" s="1047"/>
      <c r="DL119" s="1045">
        <v>13995</v>
      </c>
      <c r="DM119" s="1046"/>
      <c r="DN119" s="1046"/>
      <c r="DO119" s="1046"/>
      <c r="DP119" s="1047"/>
      <c r="DQ119" s="1045">
        <v>19088</v>
      </c>
      <c r="DR119" s="1046"/>
      <c r="DS119" s="1046"/>
      <c r="DT119" s="1046"/>
      <c r="DU119" s="1047"/>
      <c r="DV119" s="1048">
        <v>0.6</v>
      </c>
      <c r="DW119" s="1049"/>
      <c r="DX119" s="1049"/>
      <c r="DY119" s="1049"/>
      <c r="DZ119" s="1050"/>
    </row>
    <row r="120" spans="1:130" s="247" customFormat="1" ht="26.25" customHeight="1" x14ac:dyDescent="0.15">
      <c r="A120" s="1121"/>
      <c r="B120" s="1008"/>
      <c r="C120" s="978" t="s">
        <v>442</v>
      </c>
      <c r="D120" s="979"/>
      <c r="E120" s="979"/>
      <c r="F120" s="979"/>
      <c r="G120" s="979"/>
      <c r="H120" s="979"/>
      <c r="I120" s="979"/>
      <c r="J120" s="979"/>
      <c r="K120" s="979"/>
      <c r="L120" s="979"/>
      <c r="M120" s="979"/>
      <c r="N120" s="979"/>
      <c r="O120" s="979"/>
      <c r="P120" s="979"/>
      <c r="Q120" s="979"/>
      <c r="R120" s="979"/>
      <c r="S120" s="979"/>
      <c r="T120" s="979"/>
      <c r="U120" s="979"/>
      <c r="V120" s="979"/>
      <c r="W120" s="979"/>
      <c r="X120" s="979"/>
      <c r="Y120" s="979"/>
      <c r="Z120" s="980"/>
      <c r="AA120" s="1020" t="s">
        <v>127</v>
      </c>
      <c r="AB120" s="1021"/>
      <c r="AC120" s="1021"/>
      <c r="AD120" s="1021"/>
      <c r="AE120" s="1022"/>
      <c r="AF120" s="1023" t="s">
        <v>127</v>
      </c>
      <c r="AG120" s="1021"/>
      <c r="AH120" s="1021"/>
      <c r="AI120" s="1021"/>
      <c r="AJ120" s="1022"/>
      <c r="AK120" s="1023" t="s">
        <v>127</v>
      </c>
      <c r="AL120" s="1021"/>
      <c r="AM120" s="1021"/>
      <c r="AN120" s="1021"/>
      <c r="AO120" s="1022"/>
      <c r="AP120" s="1024" t="s">
        <v>466</v>
      </c>
      <c r="AQ120" s="1025"/>
      <c r="AR120" s="1025"/>
      <c r="AS120" s="1025"/>
      <c r="AT120" s="1026"/>
      <c r="AU120" s="1051" t="s">
        <v>467</v>
      </c>
      <c r="AV120" s="1052"/>
      <c r="AW120" s="1052"/>
      <c r="AX120" s="1052"/>
      <c r="AY120" s="1053"/>
      <c r="AZ120" s="1002" t="s">
        <v>468</v>
      </c>
      <c r="BA120" s="951"/>
      <c r="BB120" s="951"/>
      <c r="BC120" s="951"/>
      <c r="BD120" s="951"/>
      <c r="BE120" s="951"/>
      <c r="BF120" s="951"/>
      <c r="BG120" s="951"/>
      <c r="BH120" s="951"/>
      <c r="BI120" s="951"/>
      <c r="BJ120" s="951"/>
      <c r="BK120" s="951"/>
      <c r="BL120" s="951"/>
      <c r="BM120" s="951"/>
      <c r="BN120" s="951"/>
      <c r="BO120" s="951"/>
      <c r="BP120" s="952"/>
      <c r="BQ120" s="988">
        <v>1871590</v>
      </c>
      <c r="BR120" s="989"/>
      <c r="BS120" s="989"/>
      <c r="BT120" s="989"/>
      <c r="BU120" s="989"/>
      <c r="BV120" s="989">
        <v>2064522</v>
      </c>
      <c r="BW120" s="989"/>
      <c r="BX120" s="989"/>
      <c r="BY120" s="989"/>
      <c r="BZ120" s="989"/>
      <c r="CA120" s="989">
        <v>2426792</v>
      </c>
      <c r="CB120" s="989"/>
      <c r="CC120" s="989"/>
      <c r="CD120" s="989"/>
      <c r="CE120" s="989"/>
      <c r="CF120" s="1003">
        <v>71.400000000000006</v>
      </c>
      <c r="CG120" s="1004"/>
      <c r="CH120" s="1004"/>
      <c r="CI120" s="1004"/>
      <c r="CJ120" s="1004"/>
      <c r="CK120" s="1069" t="s">
        <v>469</v>
      </c>
      <c r="CL120" s="1070"/>
      <c r="CM120" s="1070"/>
      <c r="CN120" s="1070"/>
      <c r="CO120" s="1071"/>
      <c r="CP120" s="1077" t="s">
        <v>409</v>
      </c>
      <c r="CQ120" s="1078"/>
      <c r="CR120" s="1078"/>
      <c r="CS120" s="1078"/>
      <c r="CT120" s="1078"/>
      <c r="CU120" s="1078"/>
      <c r="CV120" s="1078"/>
      <c r="CW120" s="1078"/>
      <c r="CX120" s="1078"/>
      <c r="CY120" s="1078"/>
      <c r="CZ120" s="1078"/>
      <c r="DA120" s="1078"/>
      <c r="DB120" s="1078"/>
      <c r="DC120" s="1078"/>
      <c r="DD120" s="1078"/>
      <c r="DE120" s="1078"/>
      <c r="DF120" s="1079"/>
      <c r="DG120" s="988">
        <v>1874225</v>
      </c>
      <c r="DH120" s="989"/>
      <c r="DI120" s="989"/>
      <c r="DJ120" s="989"/>
      <c r="DK120" s="989"/>
      <c r="DL120" s="989">
        <v>1214611</v>
      </c>
      <c r="DM120" s="989"/>
      <c r="DN120" s="989"/>
      <c r="DO120" s="989"/>
      <c r="DP120" s="989"/>
      <c r="DQ120" s="989">
        <v>1749681</v>
      </c>
      <c r="DR120" s="989"/>
      <c r="DS120" s="989"/>
      <c r="DT120" s="989"/>
      <c r="DU120" s="989"/>
      <c r="DV120" s="990">
        <v>51.5</v>
      </c>
      <c r="DW120" s="990"/>
      <c r="DX120" s="990"/>
      <c r="DY120" s="990"/>
      <c r="DZ120" s="991"/>
    </row>
    <row r="121" spans="1:130" s="247" customFormat="1" ht="26.25" customHeight="1" x14ac:dyDescent="0.15">
      <c r="A121" s="1121"/>
      <c r="B121" s="1008"/>
      <c r="C121" s="1029" t="s">
        <v>470</v>
      </c>
      <c r="D121" s="1030"/>
      <c r="E121" s="1030"/>
      <c r="F121" s="1030"/>
      <c r="G121" s="1030"/>
      <c r="H121" s="1030"/>
      <c r="I121" s="1030"/>
      <c r="J121" s="1030"/>
      <c r="K121" s="1030"/>
      <c r="L121" s="1030"/>
      <c r="M121" s="1030"/>
      <c r="N121" s="1030"/>
      <c r="O121" s="1030"/>
      <c r="P121" s="1030"/>
      <c r="Q121" s="1030"/>
      <c r="R121" s="1030"/>
      <c r="S121" s="1030"/>
      <c r="T121" s="1030"/>
      <c r="U121" s="1030"/>
      <c r="V121" s="1030"/>
      <c r="W121" s="1030"/>
      <c r="X121" s="1030"/>
      <c r="Y121" s="1030"/>
      <c r="Z121" s="1031"/>
      <c r="AA121" s="1020" t="s">
        <v>127</v>
      </c>
      <c r="AB121" s="1021"/>
      <c r="AC121" s="1021"/>
      <c r="AD121" s="1021"/>
      <c r="AE121" s="1022"/>
      <c r="AF121" s="1023" t="s">
        <v>438</v>
      </c>
      <c r="AG121" s="1021"/>
      <c r="AH121" s="1021"/>
      <c r="AI121" s="1021"/>
      <c r="AJ121" s="1022"/>
      <c r="AK121" s="1023" t="s">
        <v>438</v>
      </c>
      <c r="AL121" s="1021"/>
      <c r="AM121" s="1021"/>
      <c r="AN121" s="1021"/>
      <c r="AO121" s="1022"/>
      <c r="AP121" s="1024" t="s">
        <v>127</v>
      </c>
      <c r="AQ121" s="1025"/>
      <c r="AR121" s="1025"/>
      <c r="AS121" s="1025"/>
      <c r="AT121" s="1026"/>
      <c r="AU121" s="1054"/>
      <c r="AV121" s="1055"/>
      <c r="AW121" s="1055"/>
      <c r="AX121" s="1055"/>
      <c r="AY121" s="1056"/>
      <c r="AZ121" s="1011" t="s">
        <v>471</v>
      </c>
      <c r="BA121" s="1012"/>
      <c r="BB121" s="1012"/>
      <c r="BC121" s="1012"/>
      <c r="BD121" s="1012"/>
      <c r="BE121" s="1012"/>
      <c r="BF121" s="1012"/>
      <c r="BG121" s="1012"/>
      <c r="BH121" s="1012"/>
      <c r="BI121" s="1012"/>
      <c r="BJ121" s="1012"/>
      <c r="BK121" s="1012"/>
      <c r="BL121" s="1012"/>
      <c r="BM121" s="1012"/>
      <c r="BN121" s="1012"/>
      <c r="BO121" s="1012"/>
      <c r="BP121" s="1013"/>
      <c r="BQ121" s="981">
        <v>480998</v>
      </c>
      <c r="BR121" s="982"/>
      <c r="BS121" s="982"/>
      <c r="BT121" s="982"/>
      <c r="BU121" s="982"/>
      <c r="BV121" s="982">
        <v>515060</v>
      </c>
      <c r="BW121" s="982"/>
      <c r="BX121" s="982"/>
      <c r="BY121" s="982"/>
      <c r="BZ121" s="982"/>
      <c r="CA121" s="982">
        <v>553126</v>
      </c>
      <c r="CB121" s="982"/>
      <c r="CC121" s="982"/>
      <c r="CD121" s="982"/>
      <c r="CE121" s="982"/>
      <c r="CF121" s="976">
        <v>16.3</v>
      </c>
      <c r="CG121" s="977"/>
      <c r="CH121" s="977"/>
      <c r="CI121" s="977"/>
      <c r="CJ121" s="977"/>
      <c r="CK121" s="1072"/>
      <c r="CL121" s="1073"/>
      <c r="CM121" s="1073"/>
      <c r="CN121" s="1073"/>
      <c r="CO121" s="1074"/>
      <c r="CP121" s="1082" t="s">
        <v>472</v>
      </c>
      <c r="CQ121" s="1083"/>
      <c r="CR121" s="1083"/>
      <c r="CS121" s="1083"/>
      <c r="CT121" s="1083"/>
      <c r="CU121" s="1083"/>
      <c r="CV121" s="1083"/>
      <c r="CW121" s="1083"/>
      <c r="CX121" s="1083"/>
      <c r="CY121" s="1083"/>
      <c r="CZ121" s="1083"/>
      <c r="DA121" s="1083"/>
      <c r="DB121" s="1083"/>
      <c r="DC121" s="1083"/>
      <c r="DD121" s="1083"/>
      <c r="DE121" s="1083"/>
      <c r="DF121" s="1084"/>
      <c r="DG121" s="981">
        <v>170346</v>
      </c>
      <c r="DH121" s="982"/>
      <c r="DI121" s="982"/>
      <c r="DJ121" s="982"/>
      <c r="DK121" s="982"/>
      <c r="DL121" s="982">
        <v>191104</v>
      </c>
      <c r="DM121" s="982"/>
      <c r="DN121" s="982"/>
      <c r="DO121" s="982"/>
      <c r="DP121" s="982"/>
      <c r="DQ121" s="982">
        <v>165044</v>
      </c>
      <c r="DR121" s="982"/>
      <c r="DS121" s="982"/>
      <c r="DT121" s="982"/>
      <c r="DU121" s="982"/>
      <c r="DV121" s="983">
        <v>4.9000000000000004</v>
      </c>
      <c r="DW121" s="983"/>
      <c r="DX121" s="983"/>
      <c r="DY121" s="983"/>
      <c r="DZ121" s="984"/>
    </row>
    <row r="122" spans="1:130" s="247" customFormat="1" ht="26.25" customHeight="1" x14ac:dyDescent="0.15">
      <c r="A122" s="1121"/>
      <c r="B122" s="1008"/>
      <c r="C122" s="978" t="s">
        <v>452</v>
      </c>
      <c r="D122" s="979"/>
      <c r="E122" s="979"/>
      <c r="F122" s="979"/>
      <c r="G122" s="979"/>
      <c r="H122" s="979"/>
      <c r="I122" s="979"/>
      <c r="J122" s="979"/>
      <c r="K122" s="979"/>
      <c r="L122" s="979"/>
      <c r="M122" s="979"/>
      <c r="N122" s="979"/>
      <c r="O122" s="979"/>
      <c r="P122" s="979"/>
      <c r="Q122" s="979"/>
      <c r="R122" s="979"/>
      <c r="S122" s="979"/>
      <c r="T122" s="979"/>
      <c r="U122" s="979"/>
      <c r="V122" s="979"/>
      <c r="W122" s="979"/>
      <c r="X122" s="979"/>
      <c r="Y122" s="979"/>
      <c r="Z122" s="980"/>
      <c r="AA122" s="1020" t="s">
        <v>127</v>
      </c>
      <c r="AB122" s="1021"/>
      <c r="AC122" s="1021"/>
      <c r="AD122" s="1021"/>
      <c r="AE122" s="1022"/>
      <c r="AF122" s="1023" t="s">
        <v>438</v>
      </c>
      <c r="AG122" s="1021"/>
      <c r="AH122" s="1021"/>
      <c r="AI122" s="1021"/>
      <c r="AJ122" s="1022"/>
      <c r="AK122" s="1023" t="s">
        <v>127</v>
      </c>
      <c r="AL122" s="1021"/>
      <c r="AM122" s="1021"/>
      <c r="AN122" s="1021"/>
      <c r="AO122" s="1022"/>
      <c r="AP122" s="1024" t="s">
        <v>127</v>
      </c>
      <c r="AQ122" s="1025"/>
      <c r="AR122" s="1025"/>
      <c r="AS122" s="1025"/>
      <c r="AT122" s="1026"/>
      <c r="AU122" s="1054"/>
      <c r="AV122" s="1055"/>
      <c r="AW122" s="1055"/>
      <c r="AX122" s="1055"/>
      <c r="AY122" s="1056"/>
      <c r="AZ122" s="1036" t="s">
        <v>473</v>
      </c>
      <c r="BA122" s="1027"/>
      <c r="BB122" s="1027"/>
      <c r="BC122" s="1027"/>
      <c r="BD122" s="1027"/>
      <c r="BE122" s="1027"/>
      <c r="BF122" s="1027"/>
      <c r="BG122" s="1027"/>
      <c r="BH122" s="1027"/>
      <c r="BI122" s="1027"/>
      <c r="BJ122" s="1027"/>
      <c r="BK122" s="1027"/>
      <c r="BL122" s="1027"/>
      <c r="BM122" s="1027"/>
      <c r="BN122" s="1027"/>
      <c r="BO122" s="1027"/>
      <c r="BP122" s="1028"/>
      <c r="BQ122" s="1059">
        <v>7240407</v>
      </c>
      <c r="BR122" s="1060"/>
      <c r="BS122" s="1060"/>
      <c r="BT122" s="1060"/>
      <c r="BU122" s="1060"/>
      <c r="BV122" s="1060">
        <v>7721024</v>
      </c>
      <c r="BW122" s="1060"/>
      <c r="BX122" s="1060"/>
      <c r="BY122" s="1060"/>
      <c r="BZ122" s="1060"/>
      <c r="CA122" s="1060">
        <v>8579055</v>
      </c>
      <c r="CB122" s="1060"/>
      <c r="CC122" s="1060"/>
      <c r="CD122" s="1060"/>
      <c r="CE122" s="1060"/>
      <c r="CF122" s="1080">
        <v>252.4</v>
      </c>
      <c r="CG122" s="1081"/>
      <c r="CH122" s="1081"/>
      <c r="CI122" s="1081"/>
      <c r="CJ122" s="1081"/>
      <c r="CK122" s="1072"/>
      <c r="CL122" s="1073"/>
      <c r="CM122" s="1073"/>
      <c r="CN122" s="1073"/>
      <c r="CO122" s="1074"/>
      <c r="CP122" s="1082" t="s">
        <v>406</v>
      </c>
      <c r="CQ122" s="1083"/>
      <c r="CR122" s="1083"/>
      <c r="CS122" s="1083"/>
      <c r="CT122" s="1083"/>
      <c r="CU122" s="1083"/>
      <c r="CV122" s="1083"/>
      <c r="CW122" s="1083"/>
      <c r="CX122" s="1083"/>
      <c r="CY122" s="1083"/>
      <c r="CZ122" s="1083"/>
      <c r="DA122" s="1083"/>
      <c r="DB122" s="1083"/>
      <c r="DC122" s="1083"/>
      <c r="DD122" s="1083"/>
      <c r="DE122" s="1083"/>
      <c r="DF122" s="1084"/>
      <c r="DG122" s="981" t="s">
        <v>438</v>
      </c>
      <c r="DH122" s="982"/>
      <c r="DI122" s="982"/>
      <c r="DJ122" s="982"/>
      <c r="DK122" s="982"/>
      <c r="DL122" s="982" t="s">
        <v>127</v>
      </c>
      <c r="DM122" s="982"/>
      <c r="DN122" s="982"/>
      <c r="DO122" s="982"/>
      <c r="DP122" s="982"/>
      <c r="DQ122" s="982" t="s">
        <v>127</v>
      </c>
      <c r="DR122" s="982"/>
      <c r="DS122" s="982"/>
      <c r="DT122" s="982"/>
      <c r="DU122" s="982"/>
      <c r="DV122" s="983" t="s">
        <v>127</v>
      </c>
      <c r="DW122" s="983"/>
      <c r="DX122" s="983"/>
      <c r="DY122" s="983"/>
      <c r="DZ122" s="984"/>
    </row>
    <row r="123" spans="1:130" s="247" customFormat="1" ht="26.25" customHeight="1" x14ac:dyDescent="0.15">
      <c r="A123" s="1121"/>
      <c r="B123" s="1008"/>
      <c r="C123" s="978" t="s">
        <v>458</v>
      </c>
      <c r="D123" s="979"/>
      <c r="E123" s="979"/>
      <c r="F123" s="979"/>
      <c r="G123" s="979"/>
      <c r="H123" s="979"/>
      <c r="I123" s="979"/>
      <c r="J123" s="979"/>
      <c r="K123" s="979"/>
      <c r="L123" s="979"/>
      <c r="M123" s="979"/>
      <c r="N123" s="979"/>
      <c r="O123" s="979"/>
      <c r="P123" s="979"/>
      <c r="Q123" s="979"/>
      <c r="R123" s="979"/>
      <c r="S123" s="979"/>
      <c r="T123" s="979"/>
      <c r="U123" s="979"/>
      <c r="V123" s="979"/>
      <c r="W123" s="979"/>
      <c r="X123" s="979"/>
      <c r="Y123" s="979"/>
      <c r="Z123" s="980"/>
      <c r="AA123" s="1020" t="s">
        <v>438</v>
      </c>
      <c r="AB123" s="1021"/>
      <c r="AC123" s="1021"/>
      <c r="AD123" s="1021"/>
      <c r="AE123" s="1022"/>
      <c r="AF123" s="1023" t="s">
        <v>127</v>
      </c>
      <c r="AG123" s="1021"/>
      <c r="AH123" s="1021"/>
      <c r="AI123" s="1021"/>
      <c r="AJ123" s="1022"/>
      <c r="AK123" s="1023" t="s">
        <v>438</v>
      </c>
      <c r="AL123" s="1021"/>
      <c r="AM123" s="1021"/>
      <c r="AN123" s="1021"/>
      <c r="AO123" s="1022"/>
      <c r="AP123" s="1024" t="s">
        <v>127</v>
      </c>
      <c r="AQ123" s="1025"/>
      <c r="AR123" s="1025"/>
      <c r="AS123" s="1025"/>
      <c r="AT123" s="1026"/>
      <c r="AU123" s="1057"/>
      <c r="AV123" s="1058"/>
      <c r="AW123" s="1058"/>
      <c r="AX123" s="1058"/>
      <c r="AY123" s="1058"/>
      <c r="AZ123" s="278" t="s">
        <v>186</v>
      </c>
      <c r="BA123" s="278"/>
      <c r="BB123" s="278"/>
      <c r="BC123" s="278"/>
      <c r="BD123" s="278"/>
      <c r="BE123" s="278"/>
      <c r="BF123" s="278"/>
      <c r="BG123" s="278"/>
      <c r="BH123" s="278"/>
      <c r="BI123" s="278"/>
      <c r="BJ123" s="278"/>
      <c r="BK123" s="278"/>
      <c r="BL123" s="278"/>
      <c r="BM123" s="278"/>
      <c r="BN123" s="278"/>
      <c r="BO123" s="1037" t="s">
        <v>474</v>
      </c>
      <c r="BP123" s="1068"/>
      <c r="BQ123" s="1127">
        <v>9592995</v>
      </c>
      <c r="BR123" s="1128"/>
      <c r="BS123" s="1128"/>
      <c r="BT123" s="1128"/>
      <c r="BU123" s="1128"/>
      <c r="BV123" s="1128">
        <v>10300606</v>
      </c>
      <c r="BW123" s="1128"/>
      <c r="BX123" s="1128"/>
      <c r="BY123" s="1128"/>
      <c r="BZ123" s="1128"/>
      <c r="CA123" s="1128">
        <v>11558973</v>
      </c>
      <c r="CB123" s="1128"/>
      <c r="CC123" s="1128"/>
      <c r="CD123" s="1128"/>
      <c r="CE123" s="1128"/>
      <c r="CF123" s="1061"/>
      <c r="CG123" s="1062"/>
      <c r="CH123" s="1062"/>
      <c r="CI123" s="1062"/>
      <c r="CJ123" s="1063"/>
      <c r="CK123" s="1072"/>
      <c r="CL123" s="1073"/>
      <c r="CM123" s="1073"/>
      <c r="CN123" s="1073"/>
      <c r="CO123" s="1074"/>
      <c r="CP123" s="1082" t="s">
        <v>475</v>
      </c>
      <c r="CQ123" s="1083"/>
      <c r="CR123" s="1083"/>
      <c r="CS123" s="1083"/>
      <c r="CT123" s="1083"/>
      <c r="CU123" s="1083"/>
      <c r="CV123" s="1083"/>
      <c r="CW123" s="1083"/>
      <c r="CX123" s="1083"/>
      <c r="CY123" s="1083"/>
      <c r="CZ123" s="1083"/>
      <c r="DA123" s="1083"/>
      <c r="DB123" s="1083"/>
      <c r="DC123" s="1083"/>
      <c r="DD123" s="1083"/>
      <c r="DE123" s="1083"/>
      <c r="DF123" s="1084"/>
      <c r="DG123" s="1020" t="s">
        <v>127</v>
      </c>
      <c r="DH123" s="1021"/>
      <c r="DI123" s="1021"/>
      <c r="DJ123" s="1021"/>
      <c r="DK123" s="1022"/>
      <c r="DL123" s="1023" t="s">
        <v>438</v>
      </c>
      <c r="DM123" s="1021"/>
      <c r="DN123" s="1021"/>
      <c r="DO123" s="1021"/>
      <c r="DP123" s="1022"/>
      <c r="DQ123" s="1023" t="s">
        <v>438</v>
      </c>
      <c r="DR123" s="1021"/>
      <c r="DS123" s="1021"/>
      <c r="DT123" s="1021"/>
      <c r="DU123" s="1022"/>
      <c r="DV123" s="1024" t="s">
        <v>438</v>
      </c>
      <c r="DW123" s="1025"/>
      <c r="DX123" s="1025"/>
      <c r="DY123" s="1025"/>
      <c r="DZ123" s="1026"/>
    </row>
    <row r="124" spans="1:130" s="247" customFormat="1" ht="26.25" customHeight="1" thickBot="1" x14ac:dyDescent="0.2">
      <c r="A124" s="1121"/>
      <c r="B124" s="1008"/>
      <c r="C124" s="978" t="s">
        <v>461</v>
      </c>
      <c r="D124" s="979"/>
      <c r="E124" s="979"/>
      <c r="F124" s="979"/>
      <c r="G124" s="979"/>
      <c r="H124" s="979"/>
      <c r="I124" s="979"/>
      <c r="J124" s="979"/>
      <c r="K124" s="979"/>
      <c r="L124" s="979"/>
      <c r="M124" s="979"/>
      <c r="N124" s="979"/>
      <c r="O124" s="979"/>
      <c r="P124" s="979"/>
      <c r="Q124" s="979"/>
      <c r="R124" s="979"/>
      <c r="S124" s="979"/>
      <c r="T124" s="979"/>
      <c r="U124" s="979"/>
      <c r="V124" s="979"/>
      <c r="W124" s="979"/>
      <c r="X124" s="979"/>
      <c r="Y124" s="979"/>
      <c r="Z124" s="980"/>
      <c r="AA124" s="1020" t="s">
        <v>127</v>
      </c>
      <c r="AB124" s="1021"/>
      <c r="AC124" s="1021"/>
      <c r="AD124" s="1021"/>
      <c r="AE124" s="1022"/>
      <c r="AF124" s="1023" t="s">
        <v>127</v>
      </c>
      <c r="AG124" s="1021"/>
      <c r="AH124" s="1021"/>
      <c r="AI124" s="1021"/>
      <c r="AJ124" s="1022"/>
      <c r="AK124" s="1023" t="s">
        <v>127</v>
      </c>
      <c r="AL124" s="1021"/>
      <c r="AM124" s="1021"/>
      <c r="AN124" s="1021"/>
      <c r="AO124" s="1022"/>
      <c r="AP124" s="1024" t="s">
        <v>438</v>
      </c>
      <c r="AQ124" s="1025"/>
      <c r="AR124" s="1025"/>
      <c r="AS124" s="1025"/>
      <c r="AT124" s="1026"/>
      <c r="AU124" s="1123" t="s">
        <v>476</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43.8</v>
      </c>
      <c r="BR124" s="1090"/>
      <c r="BS124" s="1090"/>
      <c r="BT124" s="1090"/>
      <c r="BU124" s="1090"/>
      <c r="BV124" s="1090">
        <v>28.9</v>
      </c>
      <c r="BW124" s="1090"/>
      <c r="BX124" s="1090"/>
      <c r="BY124" s="1090"/>
      <c r="BZ124" s="1090"/>
      <c r="CA124" s="1090">
        <v>53.3</v>
      </c>
      <c r="CB124" s="1090"/>
      <c r="CC124" s="1090"/>
      <c r="CD124" s="1090"/>
      <c r="CE124" s="1090"/>
      <c r="CF124" s="1091"/>
      <c r="CG124" s="1092"/>
      <c r="CH124" s="1092"/>
      <c r="CI124" s="1092"/>
      <c r="CJ124" s="1093"/>
      <c r="CK124" s="1075"/>
      <c r="CL124" s="1075"/>
      <c r="CM124" s="1075"/>
      <c r="CN124" s="1075"/>
      <c r="CO124" s="1076"/>
      <c r="CP124" s="1082" t="s">
        <v>477</v>
      </c>
      <c r="CQ124" s="1083"/>
      <c r="CR124" s="1083"/>
      <c r="CS124" s="1083"/>
      <c r="CT124" s="1083"/>
      <c r="CU124" s="1083"/>
      <c r="CV124" s="1083"/>
      <c r="CW124" s="1083"/>
      <c r="CX124" s="1083"/>
      <c r="CY124" s="1083"/>
      <c r="CZ124" s="1083"/>
      <c r="DA124" s="1083"/>
      <c r="DB124" s="1083"/>
      <c r="DC124" s="1083"/>
      <c r="DD124" s="1083"/>
      <c r="DE124" s="1083"/>
      <c r="DF124" s="1084"/>
      <c r="DG124" s="1067" t="s">
        <v>127</v>
      </c>
      <c r="DH124" s="1046"/>
      <c r="DI124" s="1046"/>
      <c r="DJ124" s="1046"/>
      <c r="DK124" s="1047"/>
      <c r="DL124" s="1045" t="s">
        <v>127</v>
      </c>
      <c r="DM124" s="1046"/>
      <c r="DN124" s="1046"/>
      <c r="DO124" s="1046"/>
      <c r="DP124" s="1047"/>
      <c r="DQ124" s="1045" t="s">
        <v>438</v>
      </c>
      <c r="DR124" s="1046"/>
      <c r="DS124" s="1046"/>
      <c r="DT124" s="1046"/>
      <c r="DU124" s="1047"/>
      <c r="DV124" s="1048" t="s">
        <v>438</v>
      </c>
      <c r="DW124" s="1049"/>
      <c r="DX124" s="1049"/>
      <c r="DY124" s="1049"/>
      <c r="DZ124" s="1050"/>
    </row>
    <row r="125" spans="1:130" s="247" customFormat="1" ht="26.25" customHeight="1" x14ac:dyDescent="0.15">
      <c r="A125" s="1121"/>
      <c r="B125" s="1008"/>
      <c r="C125" s="978" t="s">
        <v>463</v>
      </c>
      <c r="D125" s="979"/>
      <c r="E125" s="979"/>
      <c r="F125" s="979"/>
      <c r="G125" s="979"/>
      <c r="H125" s="979"/>
      <c r="I125" s="979"/>
      <c r="J125" s="979"/>
      <c r="K125" s="979"/>
      <c r="L125" s="979"/>
      <c r="M125" s="979"/>
      <c r="N125" s="979"/>
      <c r="O125" s="979"/>
      <c r="P125" s="979"/>
      <c r="Q125" s="979"/>
      <c r="R125" s="979"/>
      <c r="S125" s="979"/>
      <c r="T125" s="979"/>
      <c r="U125" s="979"/>
      <c r="V125" s="979"/>
      <c r="W125" s="979"/>
      <c r="X125" s="979"/>
      <c r="Y125" s="979"/>
      <c r="Z125" s="980"/>
      <c r="AA125" s="1020" t="s">
        <v>127</v>
      </c>
      <c r="AB125" s="1021"/>
      <c r="AC125" s="1021"/>
      <c r="AD125" s="1021"/>
      <c r="AE125" s="1022"/>
      <c r="AF125" s="1023" t="s">
        <v>127</v>
      </c>
      <c r="AG125" s="1021"/>
      <c r="AH125" s="1021"/>
      <c r="AI125" s="1021"/>
      <c r="AJ125" s="1022"/>
      <c r="AK125" s="1023" t="s">
        <v>127</v>
      </c>
      <c r="AL125" s="1021"/>
      <c r="AM125" s="1021"/>
      <c r="AN125" s="1021"/>
      <c r="AO125" s="1022"/>
      <c r="AP125" s="1024" t="s">
        <v>127</v>
      </c>
      <c r="AQ125" s="1025"/>
      <c r="AR125" s="1025"/>
      <c r="AS125" s="1025"/>
      <c r="AT125" s="1026"/>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85" t="s">
        <v>478</v>
      </c>
      <c r="CL125" s="1070"/>
      <c r="CM125" s="1070"/>
      <c r="CN125" s="1070"/>
      <c r="CO125" s="1071"/>
      <c r="CP125" s="1002" t="s">
        <v>479</v>
      </c>
      <c r="CQ125" s="951"/>
      <c r="CR125" s="951"/>
      <c r="CS125" s="951"/>
      <c r="CT125" s="951"/>
      <c r="CU125" s="951"/>
      <c r="CV125" s="951"/>
      <c r="CW125" s="951"/>
      <c r="CX125" s="951"/>
      <c r="CY125" s="951"/>
      <c r="CZ125" s="951"/>
      <c r="DA125" s="951"/>
      <c r="DB125" s="951"/>
      <c r="DC125" s="951"/>
      <c r="DD125" s="951"/>
      <c r="DE125" s="951"/>
      <c r="DF125" s="952"/>
      <c r="DG125" s="988" t="s">
        <v>127</v>
      </c>
      <c r="DH125" s="989"/>
      <c r="DI125" s="989"/>
      <c r="DJ125" s="989"/>
      <c r="DK125" s="989"/>
      <c r="DL125" s="989" t="s">
        <v>438</v>
      </c>
      <c r="DM125" s="989"/>
      <c r="DN125" s="989"/>
      <c r="DO125" s="989"/>
      <c r="DP125" s="989"/>
      <c r="DQ125" s="989" t="s">
        <v>438</v>
      </c>
      <c r="DR125" s="989"/>
      <c r="DS125" s="989"/>
      <c r="DT125" s="989"/>
      <c r="DU125" s="989"/>
      <c r="DV125" s="990" t="s">
        <v>127</v>
      </c>
      <c r="DW125" s="990"/>
      <c r="DX125" s="990"/>
      <c r="DY125" s="990"/>
      <c r="DZ125" s="991"/>
    </row>
    <row r="126" spans="1:130" s="247" customFormat="1" ht="26.25" customHeight="1" thickBot="1" x14ac:dyDescent="0.2">
      <c r="A126" s="1121"/>
      <c r="B126" s="1008"/>
      <c r="C126" s="978" t="s">
        <v>465</v>
      </c>
      <c r="D126" s="979"/>
      <c r="E126" s="979"/>
      <c r="F126" s="979"/>
      <c r="G126" s="979"/>
      <c r="H126" s="979"/>
      <c r="I126" s="979"/>
      <c r="J126" s="979"/>
      <c r="K126" s="979"/>
      <c r="L126" s="979"/>
      <c r="M126" s="979"/>
      <c r="N126" s="979"/>
      <c r="O126" s="979"/>
      <c r="P126" s="979"/>
      <c r="Q126" s="979"/>
      <c r="R126" s="979"/>
      <c r="S126" s="979"/>
      <c r="T126" s="979"/>
      <c r="U126" s="979"/>
      <c r="V126" s="979"/>
      <c r="W126" s="979"/>
      <c r="X126" s="979"/>
      <c r="Y126" s="979"/>
      <c r="Z126" s="980"/>
      <c r="AA126" s="1020">
        <v>11941</v>
      </c>
      <c r="AB126" s="1021"/>
      <c r="AC126" s="1021"/>
      <c r="AD126" s="1021"/>
      <c r="AE126" s="1022"/>
      <c r="AF126" s="1023">
        <v>8100</v>
      </c>
      <c r="AG126" s="1021"/>
      <c r="AH126" s="1021"/>
      <c r="AI126" s="1021"/>
      <c r="AJ126" s="1022"/>
      <c r="AK126" s="1023">
        <v>6287</v>
      </c>
      <c r="AL126" s="1021"/>
      <c r="AM126" s="1021"/>
      <c r="AN126" s="1021"/>
      <c r="AO126" s="1022"/>
      <c r="AP126" s="1024">
        <v>0.2</v>
      </c>
      <c r="AQ126" s="1025"/>
      <c r="AR126" s="1025"/>
      <c r="AS126" s="1025"/>
      <c r="AT126" s="1026"/>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6"/>
      <c r="CL126" s="1073"/>
      <c r="CM126" s="1073"/>
      <c r="CN126" s="1073"/>
      <c r="CO126" s="1074"/>
      <c r="CP126" s="1011" t="s">
        <v>480</v>
      </c>
      <c r="CQ126" s="1012"/>
      <c r="CR126" s="1012"/>
      <c r="CS126" s="1012"/>
      <c r="CT126" s="1012"/>
      <c r="CU126" s="1012"/>
      <c r="CV126" s="1012"/>
      <c r="CW126" s="1012"/>
      <c r="CX126" s="1012"/>
      <c r="CY126" s="1012"/>
      <c r="CZ126" s="1012"/>
      <c r="DA126" s="1012"/>
      <c r="DB126" s="1012"/>
      <c r="DC126" s="1012"/>
      <c r="DD126" s="1012"/>
      <c r="DE126" s="1012"/>
      <c r="DF126" s="1013"/>
      <c r="DG126" s="981" t="s">
        <v>127</v>
      </c>
      <c r="DH126" s="982"/>
      <c r="DI126" s="982"/>
      <c r="DJ126" s="982"/>
      <c r="DK126" s="982"/>
      <c r="DL126" s="982" t="s">
        <v>466</v>
      </c>
      <c r="DM126" s="982"/>
      <c r="DN126" s="982"/>
      <c r="DO126" s="982"/>
      <c r="DP126" s="982"/>
      <c r="DQ126" s="982" t="s">
        <v>127</v>
      </c>
      <c r="DR126" s="982"/>
      <c r="DS126" s="982"/>
      <c r="DT126" s="982"/>
      <c r="DU126" s="982"/>
      <c r="DV126" s="983" t="s">
        <v>127</v>
      </c>
      <c r="DW126" s="983"/>
      <c r="DX126" s="983"/>
      <c r="DY126" s="983"/>
      <c r="DZ126" s="984"/>
    </row>
    <row r="127" spans="1:130" s="247" customFormat="1" ht="26.25" customHeight="1" x14ac:dyDescent="0.15">
      <c r="A127" s="1122"/>
      <c r="B127" s="1010"/>
      <c r="C127" s="1064" t="s">
        <v>481</v>
      </c>
      <c r="D127" s="1065"/>
      <c r="E127" s="1065"/>
      <c r="F127" s="1065"/>
      <c r="G127" s="1065"/>
      <c r="H127" s="1065"/>
      <c r="I127" s="1065"/>
      <c r="J127" s="1065"/>
      <c r="K127" s="1065"/>
      <c r="L127" s="1065"/>
      <c r="M127" s="1065"/>
      <c r="N127" s="1065"/>
      <c r="O127" s="1065"/>
      <c r="P127" s="1065"/>
      <c r="Q127" s="1065"/>
      <c r="R127" s="1065"/>
      <c r="S127" s="1065"/>
      <c r="T127" s="1065"/>
      <c r="U127" s="1065"/>
      <c r="V127" s="1065"/>
      <c r="W127" s="1065"/>
      <c r="X127" s="1065"/>
      <c r="Y127" s="1065"/>
      <c r="Z127" s="1066"/>
      <c r="AA127" s="1020">
        <v>36950</v>
      </c>
      <c r="AB127" s="1021"/>
      <c r="AC127" s="1021"/>
      <c r="AD127" s="1021"/>
      <c r="AE127" s="1022"/>
      <c r="AF127" s="1023">
        <v>13507</v>
      </c>
      <c r="AG127" s="1021"/>
      <c r="AH127" s="1021"/>
      <c r="AI127" s="1021"/>
      <c r="AJ127" s="1022"/>
      <c r="AK127" s="1023">
        <v>8588</v>
      </c>
      <c r="AL127" s="1021"/>
      <c r="AM127" s="1021"/>
      <c r="AN127" s="1021"/>
      <c r="AO127" s="1022"/>
      <c r="AP127" s="1024">
        <v>0.3</v>
      </c>
      <c r="AQ127" s="1025"/>
      <c r="AR127" s="1025"/>
      <c r="AS127" s="1025"/>
      <c r="AT127" s="1026"/>
      <c r="AU127" s="283"/>
      <c r="AV127" s="283"/>
      <c r="AW127" s="283"/>
      <c r="AX127" s="1094" t="s">
        <v>482</v>
      </c>
      <c r="AY127" s="1095"/>
      <c r="AZ127" s="1095"/>
      <c r="BA127" s="1095"/>
      <c r="BB127" s="1095"/>
      <c r="BC127" s="1095"/>
      <c r="BD127" s="1095"/>
      <c r="BE127" s="1096"/>
      <c r="BF127" s="1097" t="s">
        <v>483</v>
      </c>
      <c r="BG127" s="1095"/>
      <c r="BH127" s="1095"/>
      <c r="BI127" s="1095"/>
      <c r="BJ127" s="1095"/>
      <c r="BK127" s="1095"/>
      <c r="BL127" s="1096"/>
      <c r="BM127" s="1097" t="s">
        <v>484</v>
      </c>
      <c r="BN127" s="1095"/>
      <c r="BO127" s="1095"/>
      <c r="BP127" s="1095"/>
      <c r="BQ127" s="1095"/>
      <c r="BR127" s="1095"/>
      <c r="BS127" s="1096"/>
      <c r="BT127" s="1097" t="s">
        <v>485</v>
      </c>
      <c r="BU127" s="1095"/>
      <c r="BV127" s="1095"/>
      <c r="BW127" s="1095"/>
      <c r="BX127" s="1095"/>
      <c r="BY127" s="1095"/>
      <c r="BZ127" s="1119"/>
      <c r="CA127" s="283"/>
      <c r="CB127" s="283"/>
      <c r="CC127" s="283"/>
      <c r="CD127" s="284"/>
      <c r="CE127" s="284"/>
      <c r="CF127" s="284"/>
      <c r="CG127" s="281"/>
      <c r="CH127" s="281"/>
      <c r="CI127" s="281"/>
      <c r="CJ127" s="282"/>
      <c r="CK127" s="1086"/>
      <c r="CL127" s="1073"/>
      <c r="CM127" s="1073"/>
      <c r="CN127" s="1073"/>
      <c r="CO127" s="1074"/>
      <c r="CP127" s="1011" t="s">
        <v>486</v>
      </c>
      <c r="CQ127" s="1012"/>
      <c r="CR127" s="1012"/>
      <c r="CS127" s="1012"/>
      <c r="CT127" s="1012"/>
      <c r="CU127" s="1012"/>
      <c r="CV127" s="1012"/>
      <c r="CW127" s="1012"/>
      <c r="CX127" s="1012"/>
      <c r="CY127" s="1012"/>
      <c r="CZ127" s="1012"/>
      <c r="DA127" s="1012"/>
      <c r="DB127" s="1012"/>
      <c r="DC127" s="1012"/>
      <c r="DD127" s="1012"/>
      <c r="DE127" s="1012"/>
      <c r="DF127" s="1013"/>
      <c r="DG127" s="981" t="s">
        <v>466</v>
      </c>
      <c r="DH127" s="982"/>
      <c r="DI127" s="982"/>
      <c r="DJ127" s="982"/>
      <c r="DK127" s="982"/>
      <c r="DL127" s="982" t="s">
        <v>127</v>
      </c>
      <c r="DM127" s="982"/>
      <c r="DN127" s="982"/>
      <c r="DO127" s="982"/>
      <c r="DP127" s="982"/>
      <c r="DQ127" s="982" t="s">
        <v>127</v>
      </c>
      <c r="DR127" s="982"/>
      <c r="DS127" s="982"/>
      <c r="DT127" s="982"/>
      <c r="DU127" s="982"/>
      <c r="DV127" s="983" t="s">
        <v>438</v>
      </c>
      <c r="DW127" s="983"/>
      <c r="DX127" s="983"/>
      <c r="DY127" s="983"/>
      <c r="DZ127" s="984"/>
    </row>
    <row r="128" spans="1:130" s="247" customFormat="1" ht="26.25" customHeight="1" thickBot="1" x14ac:dyDescent="0.2">
      <c r="A128" s="1105" t="s">
        <v>487</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488</v>
      </c>
      <c r="X128" s="1107"/>
      <c r="Y128" s="1107"/>
      <c r="Z128" s="1108"/>
      <c r="AA128" s="1109">
        <v>37205</v>
      </c>
      <c r="AB128" s="1110"/>
      <c r="AC128" s="1110"/>
      <c r="AD128" s="1110"/>
      <c r="AE128" s="1111"/>
      <c r="AF128" s="1112">
        <v>40257</v>
      </c>
      <c r="AG128" s="1110"/>
      <c r="AH128" s="1110"/>
      <c r="AI128" s="1110"/>
      <c r="AJ128" s="1111"/>
      <c r="AK128" s="1112">
        <v>37398</v>
      </c>
      <c r="AL128" s="1110"/>
      <c r="AM128" s="1110"/>
      <c r="AN128" s="1110"/>
      <c r="AO128" s="1111"/>
      <c r="AP128" s="1113"/>
      <c r="AQ128" s="1114"/>
      <c r="AR128" s="1114"/>
      <c r="AS128" s="1114"/>
      <c r="AT128" s="1115"/>
      <c r="AU128" s="283"/>
      <c r="AV128" s="283"/>
      <c r="AW128" s="283"/>
      <c r="AX128" s="950" t="s">
        <v>489</v>
      </c>
      <c r="AY128" s="951"/>
      <c r="AZ128" s="951"/>
      <c r="BA128" s="951"/>
      <c r="BB128" s="951"/>
      <c r="BC128" s="951"/>
      <c r="BD128" s="951"/>
      <c r="BE128" s="952"/>
      <c r="BF128" s="1116" t="s">
        <v>127</v>
      </c>
      <c r="BG128" s="1117"/>
      <c r="BH128" s="1117"/>
      <c r="BI128" s="1117"/>
      <c r="BJ128" s="1117"/>
      <c r="BK128" s="1117"/>
      <c r="BL128" s="1118"/>
      <c r="BM128" s="1116">
        <v>15</v>
      </c>
      <c r="BN128" s="1117"/>
      <c r="BO128" s="1117"/>
      <c r="BP128" s="1117"/>
      <c r="BQ128" s="1117"/>
      <c r="BR128" s="1117"/>
      <c r="BS128" s="1118"/>
      <c r="BT128" s="1116">
        <v>20</v>
      </c>
      <c r="BU128" s="1117"/>
      <c r="BV128" s="1117"/>
      <c r="BW128" s="1117"/>
      <c r="BX128" s="1117"/>
      <c r="BY128" s="1117"/>
      <c r="BZ128" s="1141"/>
      <c r="CA128" s="284"/>
      <c r="CB128" s="284"/>
      <c r="CC128" s="284"/>
      <c r="CD128" s="284"/>
      <c r="CE128" s="284"/>
      <c r="CF128" s="284"/>
      <c r="CG128" s="281"/>
      <c r="CH128" s="281"/>
      <c r="CI128" s="281"/>
      <c r="CJ128" s="282"/>
      <c r="CK128" s="1087"/>
      <c r="CL128" s="1088"/>
      <c r="CM128" s="1088"/>
      <c r="CN128" s="1088"/>
      <c r="CO128" s="1089"/>
      <c r="CP128" s="1098" t="s">
        <v>490</v>
      </c>
      <c r="CQ128" s="1099"/>
      <c r="CR128" s="1099"/>
      <c r="CS128" s="1099"/>
      <c r="CT128" s="1099"/>
      <c r="CU128" s="1099"/>
      <c r="CV128" s="1099"/>
      <c r="CW128" s="1099"/>
      <c r="CX128" s="1099"/>
      <c r="CY128" s="1099"/>
      <c r="CZ128" s="1099"/>
      <c r="DA128" s="1099"/>
      <c r="DB128" s="1099"/>
      <c r="DC128" s="1099"/>
      <c r="DD128" s="1099"/>
      <c r="DE128" s="1099"/>
      <c r="DF128" s="1100"/>
      <c r="DG128" s="1101" t="s">
        <v>127</v>
      </c>
      <c r="DH128" s="1102"/>
      <c r="DI128" s="1102"/>
      <c r="DJ128" s="1102"/>
      <c r="DK128" s="1102"/>
      <c r="DL128" s="1102" t="s">
        <v>438</v>
      </c>
      <c r="DM128" s="1102"/>
      <c r="DN128" s="1102"/>
      <c r="DO128" s="1102"/>
      <c r="DP128" s="1102"/>
      <c r="DQ128" s="1102" t="s">
        <v>127</v>
      </c>
      <c r="DR128" s="1102"/>
      <c r="DS128" s="1102"/>
      <c r="DT128" s="1102"/>
      <c r="DU128" s="1102"/>
      <c r="DV128" s="1103" t="s">
        <v>127</v>
      </c>
      <c r="DW128" s="1103"/>
      <c r="DX128" s="1103"/>
      <c r="DY128" s="1103"/>
      <c r="DZ128" s="1104"/>
    </row>
    <row r="129" spans="1:131" s="247" customFormat="1" ht="26.25" customHeight="1" x14ac:dyDescent="0.15">
      <c r="A129" s="992" t="s">
        <v>106</v>
      </c>
      <c r="B129" s="993"/>
      <c r="C129" s="993"/>
      <c r="D129" s="993"/>
      <c r="E129" s="993"/>
      <c r="F129" s="993"/>
      <c r="G129" s="993"/>
      <c r="H129" s="993"/>
      <c r="I129" s="993"/>
      <c r="J129" s="993"/>
      <c r="K129" s="993"/>
      <c r="L129" s="993"/>
      <c r="M129" s="993"/>
      <c r="N129" s="993"/>
      <c r="O129" s="993"/>
      <c r="P129" s="993"/>
      <c r="Q129" s="993"/>
      <c r="R129" s="993"/>
      <c r="S129" s="993"/>
      <c r="T129" s="993"/>
      <c r="U129" s="993"/>
      <c r="V129" s="993"/>
      <c r="W129" s="1135" t="s">
        <v>491</v>
      </c>
      <c r="X129" s="1136"/>
      <c r="Y129" s="1136"/>
      <c r="Z129" s="1137"/>
      <c r="AA129" s="1020">
        <v>4287994</v>
      </c>
      <c r="AB129" s="1021"/>
      <c r="AC129" s="1021"/>
      <c r="AD129" s="1021"/>
      <c r="AE129" s="1022"/>
      <c r="AF129" s="1023">
        <v>4109230</v>
      </c>
      <c r="AG129" s="1021"/>
      <c r="AH129" s="1021"/>
      <c r="AI129" s="1021"/>
      <c r="AJ129" s="1022"/>
      <c r="AK129" s="1023">
        <v>4120786</v>
      </c>
      <c r="AL129" s="1021"/>
      <c r="AM129" s="1021"/>
      <c r="AN129" s="1021"/>
      <c r="AO129" s="1022"/>
      <c r="AP129" s="1138"/>
      <c r="AQ129" s="1139"/>
      <c r="AR129" s="1139"/>
      <c r="AS129" s="1139"/>
      <c r="AT129" s="1140"/>
      <c r="AU129" s="285"/>
      <c r="AV129" s="285"/>
      <c r="AW129" s="285"/>
      <c r="AX129" s="1129" t="s">
        <v>492</v>
      </c>
      <c r="AY129" s="1012"/>
      <c r="AZ129" s="1012"/>
      <c r="BA129" s="1012"/>
      <c r="BB129" s="1012"/>
      <c r="BC129" s="1012"/>
      <c r="BD129" s="1012"/>
      <c r="BE129" s="1013"/>
      <c r="BF129" s="1130" t="s">
        <v>438</v>
      </c>
      <c r="BG129" s="1131"/>
      <c r="BH129" s="1131"/>
      <c r="BI129" s="1131"/>
      <c r="BJ129" s="1131"/>
      <c r="BK129" s="1131"/>
      <c r="BL129" s="1132"/>
      <c r="BM129" s="1130">
        <v>20</v>
      </c>
      <c r="BN129" s="1131"/>
      <c r="BO129" s="1131"/>
      <c r="BP129" s="1131"/>
      <c r="BQ129" s="1131"/>
      <c r="BR129" s="1131"/>
      <c r="BS129" s="1132"/>
      <c r="BT129" s="1130">
        <v>30</v>
      </c>
      <c r="BU129" s="1133"/>
      <c r="BV129" s="1133"/>
      <c r="BW129" s="1133"/>
      <c r="BX129" s="1133"/>
      <c r="BY129" s="1133"/>
      <c r="BZ129" s="1134"/>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92" t="s">
        <v>493</v>
      </c>
      <c r="B130" s="993"/>
      <c r="C130" s="993"/>
      <c r="D130" s="993"/>
      <c r="E130" s="993"/>
      <c r="F130" s="993"/>
      <c r="G130" s="993"/>
      <c r="H130" s="993"/>
      <c r="I130" s="993"/>
      <c r="J130" s="993"/>
      <c r="K130" s="993"/>
      <c r="L130" s="993"/>
      <c r="M130" s="993"/>
      <c r="N130" s="993"/>
      <c r="O130" s="993"/>
      <c r="P130" s="993"/>
      <c r="Q130" s="993"/>
      <c r="R130" s="993"/>
      <c r="S130" s="993"/>
      <c r="T130" s="993"/>
      <c r="U130" s="993"/>
      <c r="V130" s="993"/>
      <c r="W130" s="1135" t="s">
        <v>494</v>
      </c>
      <c r="X130" s="1136"/>
      <c r="Y130" s="1136"/>
      <c r="Z130" s="1137"/>
      <c r="AA130" s="1020">
        <v>747693</v>
      </c>
      <c r="AB130" s="1021"/>
      <c r="AC130" s="1021"/>
      <c r="AD130" s="1021"/>
      <c r="AE130" s="1022"/>
      <c r="AF130" s="1023">
        <v>712601</v>
      </c>
      <c r="AG130" s="1021"/>
      <c r="AH130" s="1021"/>
      <c r="AI130" s="1021"/>
      <c r="AJ130" s="1022"/>
      <c r="AK130" s="1023">
        <v>721555</v>
      </c>
      <c r="AL130" s="1021"/>
      <c r="AM130" s="1021"/>
      <c r="AN130" s="1021"/>
      <c r="AO130" s="1022"/>
      <c r="AP130" s="1138"/>
      <c r="AQ130" s="1139"/>
      <c r="AR130" s="1139"/>
      <c r="AS130" s="1139"/>
      <c r="AT130" s="1140"/>
      <c r="AU130" s="285"/>
      <c r="AV130" s="285"/>
      <c r="AW130" s="285"/>
      <c r="AX130" s="1129" t="s">
        <v>495</v>
      </c>
      <c r="AY130" s="1012"/>
      <c r="AZ130" s="1012"/>
      <c r="BA130" s="1012"/>
      <c r="BB130" s="1012"/>
      <c r="BC130" s="1012"/>
      <c r="BD130" s="1012"/>
      <c r="BE130" s="1013"/>
      <c r="BF130" s="1166">
        <v>10.9</v>
      </c>
      <c r="BG130" s="1167"/>
      <c r="BH130" s="1167"/>
      <c r="BI130" s="1167"/>
      <c r="BJ130" s="1167"/>
      <c r="BK130" s="1167"/>
      <c r="BL130" s="1168"/>
      <c r="BM130" s="1166">
        <v>25</v>
      </c>
      <c r="BN130" s="1167"/>
      <c r="BO130" s="1167"/>
      <c r="BP130" s="1167"/>
      <c r="BQ130" s="1167"/>
      <c r="BR130" s="1167"/>
      <c r="BS130" s="1168"/>
      <c r="BT130" s="1166">
        <v>35</v>
      </c>
      <c r="BU130" s="1169"/>
      <c r="BV130" s="1169"/>
      <c r="BW130" s="1169"/>
      <c r="BX130" s="1169"/>
      <c r="BY130" s="1169"/>
      <c r="BZ130" s="117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496</v>
      </c>
      <c r="X131" s="1174"/>
      <c r="Y131" s="1174"/>
      <c r="Z131" s="1175"/>
      <c r="AA131" s="1067">
        <v>3540301</v>
      </c>
      <c r="AB131" s="1046"/>
      <c r="AC131" s="1046"/>
      <c r="AD131" s="1046"/>
      <c r="AE131" s="1047"/>
      <c r="AF131" s="1045">
        <v>3396629</v>
      </c>
      <c r="AG131" s="1046"/>
      <c r="AH131" s="1046"/>
      <c r="AI131" s="1046"/>
      <c r="AJ131" s="1047"/>
      <c r="AK131" s="1045">
        <v>3399231</v>
      </c>
      <c r="AL131" s="1046"/>
      <c r="AM131" s="1046"/>
      <c r="AN131" s="1046"/>
      <c r="AO131" s="1047"/>
      <c r="AP131" s="1176"/>
      <c r="AQ131" s="1177"/>
      <c r="AR131" s="1177"/>
      <c r="AS131" s="1177"/>
      <c r="AT131" s="1178"/>
      <c r="AU131" s="285"/>
      <c r="AV131" s="285"/>
      <c r="AW131" s="285"/>
      <c r="AX131" s="1148" t="s">
        <v>497</v>
      </c>
      <c r="AY131" s="1099"/>
      <c r="AZ131" s="1099"/>
      <c r="BA131" s="1099"/>
      <c r="BB131" s="1099"/>
      <c r="BC131" s="1099"/>
      <c r="BD131" s="1099"/>
      <c r="BE131" s="1100"/>
      <c r="BF131" s="1149">
        <v>53.3</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55" t="s">
        <v>498</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499</v>
      </c>
      <c r="W132" s="1159"/>
      <c r="X132" s="1159"/>
      <c r="Y132" s="1159"/>
      <c r="Z132" s="1160"/>
      <c r="AA132" s="1161">
        <v>11.456681229999999</v>
      </c>
      <c r="AB132" s="1162"/>
      <c r="AC132" s="1162"/>
      <c r="AD132" s="1162"/>
      <c r="AE132" s="1163"/>
      <c r="AF132" s="1164">
        <v>10.996402610000001</v>
      </c>
      <c r="AG132" s="1162"/>
      <c r="AH132" s="1162"/>
      <c r="AI132" s="1162"/>
      <c r="AJ132" s="1163"/>
      <c r="AK132" s="1164">
        <v>10.53438263</v>
      </c>
      <c r="AL132" s="1162"/>
      <c r="AM132" s="1162"/>
      <c r="AN132" s="1162"/>
      <c r="AO132" s="1163"/>
      <c r="AP132" s="1061"/>
      <c r="AQ132" s="1062"/>
      <c r="AR132" s="1062"/>
      <c r="AS132" s="1062"/>
      <c r="AT132" s="1165"/>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500</v>
      </c>
      <c r="W133" s="1142"/>
      <c r="X133" s="1142"/>
      <c r="Y133" s="1142"/>
      <c r="Z133" s="1143"/>
      <c r="AA133" s="1144">
        <v>10.7</v>
      </c>
      <c r="AB133" s="1145"/>
      <c r="AC133" s="1145"/>
      <c r="AD133" s="1145"/>
      <c r="AE133" s="1146"/>
      <c r="AF133" s="1144">
        <v>10.9</v>
      </c>
      <c r="AG133" s="1145"/>
      <c r="AH133" s="1145"/>
      <c r="AI133" s="1145"/>
      <c r="AJ133" s="1146"/>
      <c r="AK133" s="1144">
        <v>10.9</v>
      </c>
      <c r="AL133" s="1145"/>
      <c r="AM133" s="1145"/>
      <c r="AN133" s="1145"/>
      <c r="AO133" s="1146"/>
      <c r="AP133" s="1091"/>
      <c r="AQ133" s="1092"/>
      <c r="AR133" s="1092"/>
      <c r="AS133" s="1092"/>
      <c r="AT133" s="1147"/>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8gWVhvhP8biRD0Iyra6B45qr+8nT9GWBv1+Hb5DRFrenuy7awadaQdCRWuyyGwMPdaYCzh+o4V+qTw515OQvg==" saltValue="09N5B5XzhH4dQFkLby/P1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lA+XBP/h+Qp05MP6mWlDEUDN2Xogky5p/aQ+gnaoKBcbHu2/W+p2BX/2Xm71J/zMBVOvQ9itQTI1Xt1q5fuOaA==" saltValue="IOQnwjlYLFJ/j2tV0nt+I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PMt9lQc8ywr1xSu8hC3LJY7vswHnHWJPLXId/jdP1DzNh1OpcOgsLUFsYiI3lgytzDgBO17xQF328TVeEBguw==" saltValue="HD71wNJF0OaKWb4W5uwPj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82"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83"/>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84" t="s">
        <v>509</v>
      </c>
      <c r="AL9" s="1185"/>
      <c r="AM9" s="1185"/>
      <c r="AN9" s="1186"/>
      <c r="AO9" s="313">
        <v>1306455</v>
      </c>
      <c r="AP9" s="313">
        <v>227289</v>
      </c>
      <c r="AQ9" s="314">
        <v>140211</v>
      </c>
      <c r="AR9" s="315">
        <v>62.1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84" t="s">
        <v>510</v>
      </c>
      <c r="AL10" s="1185"/>
      <c r="AM10" s="1185"/>
      <c r="AN10" s="1186"/>
      <c r="AO10" s="316">
        <v>222098</v>
      </c>
      <c r="AP10" s="316">
        <v>38639</v>
      </c>
      <c r="AQ10" s="317">
        <v>17469</v>
      </c>
      <c r="AR10" s="318">
        <v>121.2</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84" t="s">
        <v>511</v>
      </c>
      <c r="AL11" s="1185"/>
      <c r="AM11" s="1185"/>
      <c r="AN11" s="1186"/>
      <c r="AO11" s="316">
        <v>224863</v>
      </c>
      <c r="AP11" s="316">
        <v>39120</v>
      </c>
      <c r="AQ11" s="317">
        <v>23430</v>
      </c>
      <c r="AR11" s="318">
        <v>67</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84" t="s">
        <v>512</v>
      </c>
      <c r="AL12" s="1185"/>
      <c r="AM12" s="1185"/>
      <c r="AN12" s="1186"/>
      <c r="AO12" s="316">
        <v>16776</v>
      </c>
      <c r="AP12" s="316">
        <v>2919</v>
      </c>
      <c r="AQ12" s="317">
        <v>2927</v>
      </c>
      <c r="AR12" s="318">
        <v>-0.3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84" t="s">
        <v>513</v>
      </c>
      <c r="AL13" s="1185"/>
      <c r="AM13" s="1185"/>
      <c r="AN13" s="1186"/>
      <c r="AO13" s="316" t="s">
        <v>514</v>
      </c>
      <c r="AP13" s="316" t="s">
        <v>514</v>
      </c>
      <c r="AQ13" s="317" t="s">
        <v>514</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84" t="s">
        <v>515</v>
      </c>
      <c r="AL14" s="1185"/>
      <c r="AM14" s="1185"/>
      <c r="AN14" s="1186"/>
      <c r="AO14" s="316">
        <v>46814</v>
      </c>
      <c r="AP14" s="316">
        <v>8144</v>
      </c>
      <c r="AQ14" s="317">
        <v>6472</v>
      </c>
      <c r="AR14" s="318">
        <v>25.8</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84" t="s">
        <v>516</v>
      </c>
      <c r="AL15" s="1185"/>
      <c r="AM15" s="1185"/>
      <c r="AN15" s="1186"/>
      <c r="AO15" s="316">
        <v>67266</v>
      </c>
      <c r="AP15" s="316">
        <v>11703</v>
      </c>
      <c r="AQ15" s="317">
        <v>3599</v>
      </c>
      <c r="AR15" s="318">
        <v>225.2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7" t="s">
        <v>517</v>
      </c>
      <c r="AL16" s="1188"/>
      <c r="AM16" s="1188"/>
      <c r="AN16" s="1189"/>
      <c r="AO16" s="316">
        <v>-134975</v>
      </c>
      <c r="AP16" s="316">
        <v>-23482</v>
      </c>
      <c r="AQ16" s="317">
        <v>-14458</v>
      </c>
      <c r="AR16" s="318">
        <v>62.4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7" t="s">
        <v>186</v>
      </c>
      <c r="AL17" s="1188"/>
      <c r="AM17" s="1188"/>
      <c r="AN17" s="1189"/>
      <c r="AO17" s="316">
        <v>1749297</v>
      </c>
      <c r="AP17" s="316">
        <v>304331</v>
      </c>
      <c r="AQ17" s="317">
        <v>179649</v>
      </c>
      <c r="AR17" s="318">
        <v>69.400000000000006</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9" t="s">
        <v>522</v>
      </c>
      <c r="AL21" s="1180"/>
      <c r="AM21" s="1180"/>
      <c r="AN21" s="1181"/>
      <c r="AO21" s="328">
        <v>27.49</v>
      </c>
      <c r="AP21" s="329">
        <v>16.079999999999998</v>
      </c>
      <c r="AQ21" s="330">
        <v>11.41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9" t="s">
        <v>523</v>
      </c>
      <c r="AL22" s="1180"/>
      <c r="AM22" s="1180"/>
      <c r="AN22" s="1181"/>
      <c r="AO22" s="333">
        <v>99.3</v>
      </c>
      <c r="AP22" s="334">
        <v>96</v>
      </c>
      <c r="AQ22" s="335">
        <v>3.3</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82"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83"/>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95" t="s">
        <v>527</v>
      </c>
      <c r="AL32" s="1196"/>
      <c r="AM32" s="1196"/>
      <c r="AN32" s="1197"/>
      <c r="AO32" s="343">
        <v>880575</v>
      </c>
      <c r="AP32" s="343">
        <v>153197</v>
      </c>
      <c r="AQ32" s="344">
        <v>107391</v>
      </c>
      <c r="AR32" s="345">
        <v>42.7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95" t="s">
        <v>528</v>
      </c>
      <c r="AL33" s="1196"/>
      <c r="AM33" s="1196"/>
      <c r="AN33" s="1197"/>
      <c r="AO33" s="343" t="s">
        <v>514</v>
      </c>
      <c r="AP33" s="343" t="s">
        <v>514</v>
      </c>
      <c r="AQ33" s="344">
        <v>130</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95" t="s">
        <v>529</v>
      </c>
      <c r="AL34" s="1196"/>
      <c r="AM34" s="1196"/>
      <c r="AN34" s="1197"/>
      <c r="AO34" s="343" t="s">
        <v>514</v>
      </c>
      <c r="AP34" s="343" t="s">
        <v>514</v>
      </c>
      <c r="AQ34" s="344">
        <v>239</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95" t="s">
        <v>530</v>
      </c>
      <c r="AL35" s="1196"/>
      <c r="AM35" s="1196"/>
      <c r="AN35" s="1197"/>
      <c r="AO35" s="343">
        <v>212232</v>
      </c>
      <c r="AP35" s="343">
        <v>36923</v>
      </c>
      <c r="AQ35" s="344">
        <v>23019</v>
      </c>
      <c r="AR35" s="345">
        <v>60.4</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95" t="s">
        <v>531</v>
      </c>
      <c r="AL36" s="1196"/>
      <c r="AM36" s="1196"/>
      <c r="AN36" s="1197"/>
      <c r="AO36" s="343">
        <v>9137</v>
      </c>
      <c r="AP36" s="343">
        <v>1590</v>
      </c>
      <c r="AQ36" s="344">
        <v>3575</v>
      </c>
      <c r="AR36" s="345">
        <v>-55.5</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95" t="s">
        <v>532</v>
      </c>
      <c r="AL37" s="1196"/>
      <c r="AM37" s="1196"/>
      <c r="AN37" s="1197"/>
      <c r="AO37" s="343">
        <v>14875</v>
      </c>
      <c r="AP37" s="343">
        <v>2588</v>
      </c>
      <c r="AQ37" s="344">
        <v>750</v>
      </c>
      <c r="AR37" s="345">
        <v>245.1</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8" t="s">
        <v>533</v>
      </c>
      <c r="AL38" s="1199"/>
      <c r="AM38" s="1199"/>
      <c r="AN38" s="1200"/>
      <c r="AO38" s="346">
        <v>222</v>
      </c>
      <c r="AP38" s="346">
        <v>39</v>
      </c>
      <c r="AQ38" s="347">
        <v>17</v>
      </c>
      <c r="AR38" s="335">
        <v>129.4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8" t="s">
        <v>534</v>
      </c>
      <c r="AL39" s="1199"/>
      <c r="AM39" s="1199"/>
      <c r="AN39" s="1200"/>
      <c r="AO39" s="343">
        <v>-37398</v>
      </c>
      <c r="AP39" s="343">
        <v>-6506</v>
      </c>
      <c r="AQ39" s="344">
        <v>-4961</v>
      </c>
      <c r="AR39" s="345">
        <v>31.1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95" t="s">
        <v>535</v>
      </c>
      <c r="AL40" s="1196"/>
      <c r="AM40" s="1196"/>
      <c r="AN40" s="1197"/>
      <c r="AO40" s="343">
        <v>-721555</v>
      </c>
      <c r="AP40" s="343">
        <v>-125531</v>
      </c>
      <c r="AQ40" s="344">
        <v>-92273</v>
      </c>
      <c r="AR40" s="345">
        <v>36</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01" t="s">
        <v>300</v>
      </c>
      <c r="AL41" s="1202"/>
      <c r="AM41" s="1202"/>
      <c r="AN41" s="1203"/>
      <c r="AO41" s="343">
        <v>358088</v>
      </c>
      <c r="AP41" s="343">
        <v>62298</v>
      </c>
      <c r="AQ41" s="344">
        <v>37889</v>
      </c>
      <c r="AR41" s="345">
        <v>64.400000000000006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90" t="s">
        <v>504</v>
      </c>
      <c r="AN49" s="1192" t="s">
        <v>539</v>
      </c>
      <c r="AO49" s="1193"/>
      <c r="AP49" s="1193"/>
      <c r="AQ49" s="1193"/>
      <c r="AR49" s="1194"/>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91"/>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896778</v>
      </c>
      <c r="AN51" s="365">
        <v>144782</v>
      </c>
      <c r="AO51" s="366">
        <v>-28.4</v>
      </c>
      <c r="AP51" s="367">
        <v>162193</v>
      </c>
      <c r="AQ51" s="368">
        <v>-7.7</v>
      </c>
      <c r="AR51" s="369">
        <v>-20.7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553193</v>
      </c>
      <c r="AN52" s="373">
        <v>89311</v>
      </c>
      <c r="AO52" s="374">
        <v>-30</v>
      </c>
      <c r="AP52" s="375">
        <v>79985</v>
      </c>
      <c r="AQ52" s="376">
        <v>-8.8000000000000007</v>
      </c>
      <c r="AR52" s="377">
        <v>-21.2</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871660</v>
      </c>
      <c r="AN53" s="365">
        <v>142872</v>
      </c>
      <c r="AO53" s="366">
        <v>-1.3</v>
      </c>
      <c r="AP53" s="367">
        <v>168868</v>
      </c>
      <c r="AQ53" s="368">
        <v>4.0999999999999996</v>
      </c>
      <c r="AR53" s="369">
        <v>-5.4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605321</v>
      </c>
      <c r="AN54" s="373">
        <v>99217</v>
      </c>
      <c r="AO54" s="374">
        <v>11.1</v>
      </c>
      <c r="AP54" s="375">
        <v>79360</v>
      </c>
      <c r="AQ54" s="376">
        <v>-0.8</v>
      </c>
      <c r="AR54" s="377">
        <v>11.9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1964046</v>
      </c>
      <c r="AN55" s="365">
        <v>327505</v>
      </c>
      <c r="AO55" s="366">
        <v>129.19999999999999</v>
      </c>
      <c r="AP55" s="367">
        <v>202870</v>
      </c>
      <c r="AQ55" s="368">
        <v>20.100000000000001</v>
      </c>
      <c r="AR55" s="369">
        <v>109.1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1051412</v>
      </c>
      <c r="AN56" s="373">
        <v>175323</v>
      </c>
      <c r="AO56" s="374">
        <v>76.7</v>
      </c>
      <c r="AP56" s="375">
        <v>79735</v>
      </c>
      <c r="AQ56" s="376">
        <v>0.5</v>
      </c>
      <c r="AR56" s="377">
        <v>76.2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1962966</v>
      </c>
      <c r="AN57" s="365">
        <v>334977</v>
      </c>
      <c r="AO57" s="366">
        <v>2.2999999999999998</v>
      </c>
      <c r="AP57" s="367">
        <v>167497</v>
      </c>
      <c r="AQ57" s="368">
        <v>-17.399999999999999</v>
      </c>
      <c r="AR57" s="369">
        <v>19.7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1424986</v>
      </c>
      <c r="AN58" s="373">
        <v>243172</v>
      </c>
      <c r="AO58" s="374">
        <v>38.700000000000003</v>
      </c>
      <c r="AP58" s="375">
        <v>82571</v>
      </c>
      <c r="AQ58" s="376">
        <v>3.6</v>
      </c>
      <c r="AR58" s="377">
        <v>35.1</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3919351</v>
      </c>
      <c r="AN59" s="365">
        <v>681863</v>
      </c>
      <c r="AO59" s="366">
        <v>103.6</v>
      </c>
      <c r="AP59" s="367">
        <v>190274</v>
      </c>
      <c r="AQ59" s="368">
        <v>13.6</v>
      </c>
      <c r="AR59" s="369">
        <v>90</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2392156</v>
      </c>
      <c r="AN60" s="373">
        <v>416172</v>
      </c>
      <c r="AO60" s="374">
        <v>71.099999999999994</v>
      </c>
      <c r="AP60" s="375">
        <v>88584</v>
      </c>
      <c r="AQ60" s="376">
        <v>7.3</v>
      </c>
      <c r="AR60" s="377">
        <v>63.8</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1922960</v>
      </c>
      <c r="AN61" s="380">
        <v>326400</v>
      </c>
      <c r="AO61" s="381">
        <v>41.1</v>
      </c>
      <c r="AP61" s="382">
        <v>178340</v>
      </c>
      <c r="AQ61" s="383">
        <v>2.5</v>
      </c>
      <c r="AR61" s="369">
        <v>38.6</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1205414</v>
      </c>
      <c r="AN62" s="373">
        <v>204639</v>
      </c>
      <c r="AO62" s="374">
        <v>33.5</v>
      </c>
      <c r="AP62" s="375">
        <v>82047</v>
      </c>
      <c r="AQ62" s="376">
        <v>0.4</v>
      </c>
      <c r="AR62" s="377">
        <v>33.1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OUSFAAn3RhcmEnelEUP2V2VIaLIeLXOPlZ+i+8Cn7dlEMpAXOgXQSZFi4ER2xQG433HrxsSwBdMcfEouY8uDAQ==" saltValue="DfBGvD9+JLbPAr3kXwG/H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L77" zoomScale="90" zoomScaleNormal="9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ImvW7mHiBs/3junE2SPyl4Gn86VtTkF8zBPHFBfB0BdscPt4HqwcXZ8QSsHZOPGrE39lUIr7DD28mnm5UAw2g==" saltValue="thE8eCCQyLTYl5RjcGXy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70" zoomScaleNormal="7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1yQwwScv+odqqdlqSz4YH3znyrz231OqMp+9G99cjFZ0vV+URs+ivLnJkH/vjrWHyU2fEn/i38+qxrENrl8oBg==" saltValue="6WmQ62CgAVmFR8rm+RUj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9" zoomScale="90" zoomScaleNormal="90"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04" t="s">
        <v>3</v>
      </c>
      <c r="D47" s="1204"/>
      <c r="E47" s="1205"/>
      <c r="F47" s="11">
        <v>27.84</v>
      </c>
      <c r="G47" s="12">
        <v>30.01</v>
      </c>
      <c r="H47" s="12">
        <v>4.68</v>
      </c>
      <c r="I47" s="12">
        <v>6.68</v>
      </c>
      <c r="J47" s="13">
        <v>8.4700000000000006</v>
      </c>
    </row>
    <row r="48" spans="2:10" ht="57.75" customHeight="1" x14ac:dyDescent="0.15">
      <c r="B48" s="14"/>
      <c r="C48" s="1206" t="s">
        <v>4</v>
      </c>
      <c r="D48" s="1206"/>
      <c r="E48" s="1207"/>
      <c r="F48" s="15">
        <v>2.42</v>
      </c>
      <c r="G48" s="16">
        <v>2.2200000000000002</v>
      </c>
      <c r="H48" s="16">
        <v>2.17</v>
      </c>
      <c r="I48" s="16">
        <v>2.74</v>
      </c>
      <c r="J48" s="17">
        <v>2.64</v>
      </c>
    </row>
    <row r="49" spans="2:10" ht="57.75" customHeight="1" thickBot="1" x14ac:dyDescent="0.2">
      <c r="B49" s="18"/>
      <c r="C49" s="1208" t="s">
        <v>5</v>
      </c>
      <c r="D49" s="1208"/>
      <c r="E49" s="1209"/>
      <c r="F49" s="19">
        <v>1.44</v>
      </c>
      <c r="G49" s="20">
        <v>0.86</v>
      </c>
      <c r="H49" s="20" t="s">
        <v>560</v>
      </c>
      <c r="I49" s="20">
        <v>2.2799999999999998</v>
      </c>
      <c r="J49" s="21">
        <v>1.71</v>
      </c>
    </row>
    <row r="50" spans="2:10" ht="13.5" customHeight="1" x14ac:dyDescent="0.15"/>
  </sheetData>
  <sheetProtection algorithmName="SHA-512" hashValue="XE1msaorbXJA16dRhipEs1cqAxa4ixmPi+ztjOP6RGuVbaW0lJtiMqmTNGVoj+tSyw6dLkR2xlQ4q9KaBZPUag==" saltValue="BvOD8dRv0wZ76FeGGd8Os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2021-03-17T02:36:23Z</cp:lastPrinted>
  <dcterms:created xsi:type="dcterms:W3CDTF">2021-02-05T00:52:43Z</dcterms:created>
  <dcterms:modified xsi:type="dcterms:W3CDTF">2021-09-22T05:16:35Z</dcterms:modified>
  <cp:category/>
</cp:coreProperties>
</file>