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manakafile\desktop$\559\デスクトップ\"/>
    </mc:Choice>
  </mc:AlternateContent>
  <bookViews>
    <workbookView xWindow="0" yWindow="0" windowWidth="28800" windowHeight="12300" tabRatio="7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BW34" i="10"/>
  <c r="BW35" i="10" s="1"/>
  <c r="BW36" i="10" s="1"/>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<sst xmlns="http://schemas.openxmlformats.org/spreadsheetml/2006/main" count="1058" uniqueCount="584">
  <si>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</si>
  <si>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</si>
  <si>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</si>
  <si>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</si>
  <si>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</si>
  <si>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</si>
  <si>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</si>
  <si>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</si>
  <si>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</si>
  <si>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</si>
  <si>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</si>
  <si>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</si>
  <si>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</si>
  <si>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</si>
  <si>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</si>
  <si>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</si>
  <si>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</si>
  <si>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</si>
  <si>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</si>
  <si>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</si>
  <si>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</si>
  <si>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</si>
  <si>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</si>
  <si>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</si>
  <si>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</si>
  <si>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</si>
  <si>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</si>
  <si>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</si>
  <si>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</si>
  <si>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</si>
  <si>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</si>
  <si>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</si>
  <si>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</si>
  <si>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</si>
  <si>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</si>
  <si>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</si>
  <si>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</si>
  <si>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</si>
  <si>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</si>
  <si>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</si>
  <si>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</si>
  <si>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</si>
  <si>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</si>
  <si>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</si>
  <si>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</si>
  <si>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</si>
  <si>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</si>
  <si>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</si>
  <si>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</si>
  <si>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</si>
  <si>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</si>
  <si>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</si>
  <si>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</si>
  <si>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</si>
  <si>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</si>
  <si>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</si>
  <si>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</si>
  <si>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</si>
  <si>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</si>
  <si>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</si>
  <si>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</si>
  <si>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</si>
  <si>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</si>
  <si>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</si>
  <si>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</si>
  <si>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</si>
  <si>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</si>
  <si>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</si>
  <si>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</si>
  <si>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</si>
  <si>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</si>
  <si>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</si>
  <si>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</si>
  <si>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</si>
  <si>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</si>
  <si>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</si>
  <si>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</si>
  <si>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</si>
  <si>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</si>
  <si>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</si>
  <si>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</si>
  <si>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</si>
  <si>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</si>
  <si>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</si>
  <si>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</si>
  <si>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</si>
  <si>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</si>
  <si>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</si>
  <si>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</si>
  <si>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</si>
  <si>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</si>
  <si>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</si>
  <si>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</si>
  <si>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</si>
  <si>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</si>
  <si>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</si>
  <si>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</si>
  <si>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</si>
  <si>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</si>
  <si>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</si>
  <si>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</si>
  <si>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</si>
  <si>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</si>
  <si>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</si>
  <si>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</si>
  <si>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</si>
  <si>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</si>
  <si>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</si>
  <si>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</si>
  <si>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</si>
  <si>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</si>
  <si>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</si>
  <si>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</si>
  <si>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</si>
  <si>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</si>
  <si>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</si>
  <si>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</si>
  <si>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</si>
  <si>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</si>
  <si>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</si>
  <si>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</si>
  <si>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</si>
  <si>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</si>
  <si>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</si>
  <si>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</si>
  <si>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</si>
  <si>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</si>
  <si>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</si>
  <si>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</si>
  <si>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</si>
  <si>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</si>
  <si>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</si>
  <si>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</si>
  <si>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</si>
  <si>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</si>
  <si>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</si>
  <si>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</si>
  <si>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</si>
  <si>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</si>
  <si>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</si>
  <si>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</si>
  <si>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</si>
  <si>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</si>
  <si>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</si>
  <si>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</si>
  <si>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</si>
  <si>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</si>
  <si>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</si>
  <si>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</si>
  <si>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</si>
  <si>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</si>
  <si>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</si>
  <si>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</si>
  <si>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</si>
  <si>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</si>
  <si>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</si>
  <si>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</si>
  <si>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</si>
  <si>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</si>
  <si>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</si>
  <si>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</si>
  <si>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</si>
  <si>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</si>
  <si>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</si>
  <si>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</si>
  <si>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</si>
  <si>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</si>
  <si>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</si>
  <si>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</si>
  <si>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</si>
  <si>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</si>
  <si>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</si>
  <si>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</si>
  <si>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</si>
  <si>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</si>
  <si>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</si>
  <si>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</si>
  <si>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</si>
  <si>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</si>
  <si>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</si>
  <si>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</si>
  <si>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</si>
  <si>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</si>
  <si>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</si>
  <si>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</si>
  <si>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</si>
  <si>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</si>
  <si>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</si>
  <si>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</si>
  <si>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</si>
  <si>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</si>
  <si>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</si>
  <si>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</si>
  <si>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</si>
  <si>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</si>
  <si>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</si>
  <si>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</si>
  <si>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</si>
  <si>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</si>
  <si>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</si>
  <si>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</si>
  <si>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</si>
  <si>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</si>
  <si>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</si>
  <si>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</si>
  <si>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</si>
  <si>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</si>
  <si>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</si>
  <si>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</si>
  <si>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</si>
  <si>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</si>
  <si>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</si>
  <si>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</si>
  <si>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</si>
  <si>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</si>
  <si>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</si>
  <si>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</si>
  <si>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</si>
  <si>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</si>
  <si>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北海道浜中町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</si>
  <si>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</si>
  <si>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</si>
  <si>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</si>
  <si>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</si>
  <si>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</si>
  <si>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</si>
  <si>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</si>
  <si>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</si>
  <si>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</si>
  <si>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</si>
  <si>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</si>
  <si>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</si>
  <si>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</si>
  <si>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</si>
  <si>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</si>
  <si>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</si>
  <si>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</si>
  <si>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</si>
  <si>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</si>
  <si>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</si>
  <si>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</si>
  <si>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</si>
  <si>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</si>
  <si>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</si>
  <si>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</si>
  <si>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</si>
  <si>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</si>
  <si>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</si>
  <si>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</si>
  <si>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</si>
  <si>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</si>
  <si>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</si>
  <si>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</si>
  <si>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</si>
  <si>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</si>
  <si>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</si>
  <si>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</si>
  <si>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</si>
  <si>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</si>
  <si>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</si>
  <si>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</si>
  <si>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</si>
  <si>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</si>
  <si>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</si>
  <si>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</si>
  <si>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</si>
  <si>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</si>
  <si>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</si>
  <si>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</si>
  <si>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</si>
  <si>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</si>
  <si>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</si>
  <si>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</si>
  <si>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</si>
  <si>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</si>
  <si>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</si>
  <si>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</si>
  <si>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</si>
  <si>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</si>
  <si>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</si>
  <si>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</si>
  <si>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</si>
  <si>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</si>
  <si>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</si>
  <si>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</si>
  <si>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</si>
  <si>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</si>
  <si>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</si>
  <si>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</si>
  <si>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</si>
  <si>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</si>
  <si>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</si>
  <si>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</si>
  <si>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</si>
  <si>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</si>
  <si>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</si>
  <si>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</si>
  <si>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</si>
  <si>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</si>
  <si>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</si>
  <si>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</si>
  <si>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</si>
  <si>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</si>
  <si>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</si>
  <si>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t>
    <phoneticPr fontId="5"/>
  </si>
  <si>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</si>
  <si>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</si>
  <si>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</si>
  <si>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</si>
  <si>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</si>
  <si>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</si>
  <si>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</si>
  <si>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</si>
  <si>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</si>
  <si>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</si>
  <si>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</si>
  <si>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</si>
  <si>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</si>
  <si>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</si>
  <si>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</si>
  <si>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</si>
  <si>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</si>
  <si>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</si>
  <si>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</si>
  <si>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</si>
  <si>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</si>
  <si>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</si>
  <si>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</si>
  <si>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</si>
  <si>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</si>
  <si>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</si>
  <si>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</si>
  <si>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</si>
  <si>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</si>
  <si>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</si>
  <si>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</si>
  <si>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</si>
  <si>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</si>
  <si>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</si>
  <si>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</si>
  <si>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</si>
  <si>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</si>
  <si>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</si>
  <si>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</si>
  <si>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</si>
  <si>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</si>
  <si>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</si>
  <si>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</si>
  <si>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</si>
  <si>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</si>
  <si>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</si>
  <si>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</si>
  <si>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</si>
  <si>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</si>
  <si>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</si>
  <si>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</si>
  <si>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</si>
  <si>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</si>
  <si>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</si>
  <si>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</si>
  <si>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</si>
  <si>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</si>
  <si>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</si>
  <si>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</si>
  <si>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</si>
  <si>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</si>
  <si>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</si>
  <si>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</si>
  <si>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</si>
  <si>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</si>
  <si>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</si>
  <si>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</si>
  <si>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</si>
  <si>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北海道浜中町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</si>
  <si>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</si>
  <si>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</si>
  <si>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</si>
  <si>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</si>
  <si>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</si>
  <si>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</si>
  <si>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</si>
  <si>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</si>
  <si>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</si>
  <si>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</si>
  <si>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</si>
  <si>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</si>
  <si>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</si>
  <si>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</si>
  <si>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</si>
  <si>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</si>
  <si>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</si>
  <si>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</si>
  <si>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</si>
  <si>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</si>
  <si>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</si>
  <si>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</si>
  <si>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</si>
  <si>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</si>
  <si>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</si>
  <si>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</si>
  <si>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</si>
  <si>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</si>
  <si>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</si>
  <si>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</si>
  <si>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</si>
  <si>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</si>
  <si>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</si>
  <si>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</si>
  <si>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</si>
  <si>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</si>
  <si>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水道事業会計</t>
    <phoneticPr fontId="5"/>
  </si>
  <si>
    <t>連結実質赤字額</t>
    <rPh sb="0" eb="2">
      <t>レンケツ</t>
    </rPh>
    <rPh sb="2" eb="4">
      <t>ジッシツ</t>
    </rPh>
    <rPh sb="4" eb="7">
      <t>アカジガク</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</si>
  <si>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</si>
  <si>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</si>
  <si>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</si>
  <si>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</si>
  <si>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</si>
  <si>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</si>
  <si>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</si>
  <si>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</si>
  <si>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</si>
  <si>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</si>
  <si>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</si>
  <si>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</si>
  <si>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</si>
  <si>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</si>
  <si>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</si>
  <si>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</si>
  <si>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</si>
  <si>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</si>
  <si>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</si>
  <si>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</si>
  <si>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</si>
  <si>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</si>
  <si>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</si>
  <si>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</si>
  <si>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</si>
  <si>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</si>
  <si>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</si>
  <si>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</si>
  <si>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</si>
  <si>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</si>
  <si>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</si>
  <si>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</si>
  <si>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</si>
  <si>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</si>
  <si>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</si>
  <si>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</si>
  <si>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</si>
  <si>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</si>
  <si>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</si>
  <si>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</si>
  <si>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</si>
  <si>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</si>
  <si>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</si>
  <si>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</si>
  <si>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</si>
  <si>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</si>
  <si>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</si>
  <si>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</si>
  <si>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</si>
  <si>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</si>
  <si>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</si>
  <si>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</si>
  <si>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</si>
  <si>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</si>
  <si>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</si>
  <si>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</si>
  <si>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</si>
  <si>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</si>
  <si>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</si>
  <si>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</si>
  <si>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</si>
  <si>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</si>
  <si>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</si>
  <si>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</si>
  <si>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</si>
  <si>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</si>
  <si>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</si>
  <si>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</si>
  <si>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</si>
  <si>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</si>
  <si>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</si>
  <si>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</si>
  <si>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</si>
  <si>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</si>
  <si>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</si>
  <si>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</si>
  <si>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</si>
  <si>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</si>
  <si>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</si>
  <si>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</si>
  <si>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</si>
  <si>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</si>
  <si>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</si>
  <si>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</si>
  <si>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</si>
  <si>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</si>
  <si>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</si>
  <si>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</si>
  <si>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</si>
  <si>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</si>
  <si>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</si>
  <si>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</si>
  <si>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</si>
  <si>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</si>
  <si>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</si>
  <si>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</si>
  <si>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</si>
  <si>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</si>
  <si>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</si>
  <si>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</si>
  <si>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</si>
  <si>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</si>
  <si>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</si>
  <si>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</si>
  <si>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</si>
  <si>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</si>
  <si>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</si>
  <si>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</si>
  <si>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</si>
  <si>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</si>
  <si>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</si>
  <si>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</si>
  <si>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</si>
  <si>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</si>
  <si>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</si>
  <si>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</si>
  <si>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</si>
  <si>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</si>
  <si>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</si>
  <si>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</si>
  <si>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</si>
  <si>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</si>
  <si>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</si>
  <si>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</si>
  <si>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</si>
  <si>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</si>
  <si>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</si>
  <si>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</si>
  <si>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</si>
  <si>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</si>
  <si>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</si>
  <si>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</si>
  <si>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</si>
  <si>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</si>
  <si>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</si>
  <si>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</si>
  <si>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</si>
  <si>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</si>
  <si>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</si>
  <si>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</si>
  <si>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</si>
  <si>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</si>
  <si>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</si>
  <si>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</si>
  <si>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</si>
  <si>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</si>
  <si>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浜中診療所特別会計</t>
  </si>
  <si>
    <t>下水道事業特別会計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</si>
  <si>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</si>
  <si>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</si>
  <si>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</si>
  <si>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</si>
  <si>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</si>
  <si>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</si>
  <si>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</si>
  <si>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</si>
  <si>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</si>
  <si>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</si>
  <si>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39"/>
  </si>
  <si>
    <t>法適用企業</t>
  </si>
  <si>
    <t>法非適用企業</t>
  </si>
  <si>
    <t>公営企業会計等</t>
    <rPh sb="0" eb="2">
      <t>コウエイ</t>
    </rPh>
    <rPh sb="2" eb="4">
      <t>キギョウ</t>
    </rPh>
    <rPh sb="4" eb="6">
      <t>カイケイ</t>
    </rPh>
    <rPh sb="6" eb="7">
      <t>トウ</t>
    </rPh>
    <phoneticPr fontId="39"/>
  </si>
  <si>
    <t>釧路公立大学事務組合</t>
    <rPh sb="0" eb="2">
      <t>クシロ</t>
    </rPh>
    <rPh sb="2" eb="4">
      <t>コウリツ</t>
    </rPh>
    <rPh sb="4" eb="6">
      <t>ダイガク</t>
    </rPh>
    <rPh sb="6" eb="8">
      <t>ジム</t>
    </rPh>
    <rPh sb="8" eb="10">
      <t>クミアイ</t>
    </rPh>
    <phoneticPr fontId="39"/>
  </si>
  <si>
    <t>釧路東部消防組合</t>
    <rPh sb="0" eb="2">
      <t>クシロ</t>
    </rPh>
    <rPh sb="2" eb="4">
      <t>トウブ</t>
    </rPh>
    <rPh sb="4" eb="6">
      <t>ショウボウ</t>
    </rPh>
    <rPh sb="6" eb="8">
      <t>クミアイ</t>
    </rPh>
    <phoneticPr fontId="39"/>
  </si>
  <si>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39"/>
  </si>
  <si>
    <t>一部事務組合等</t>
    <rPh sb="0" eb="2">
      <t>イチブ</t>
    </rPh>
    <rPh sb="2" eb="4">
      <t>ジム</t>
    </rPh>
    <rPh sb="4" eb="6">
      <t>クミアイ</t>
    </rPh>
    <rPh sb="6" eb="7">
      <t>トウ</t>
    </rPh>
    <phoneticPr fontId="39"/>
  </si>
  <si>
    <t>浜中町就農者研修牧場</t>
    <rPh sb="0" eb="3">
      <t>ハマナカチョウ</t>
    </rPh>
    <rPh sb="3" eb="5">
      <t>シュウノウ</t>
    </rPh>
    <rPh sb="5" eb="6">
      <t>シャ</t>
    </rPh>
    <rPh sb="6" eb="8">
      <t>ケンシュウ</t>
    </rPh>
    <rPh sb="8" eb="10">
      <t>ボクジョウ</t>
    </rPh>
    <phoneticPr fontId="39"/>
  </si>
  <si>
    <t>ふるさと納税基金</t>
    <rPh sb="4" eb="6">
      <t>ノウゼイ</t>
    </rPh>
    <rPh sb="6" eb="8">
      <t>キキン</t>
    </rPh>
    <phoneticPr fontId="39"/>
  </si>
  <si>
    <t>公共施設整備基金</t>
    <rPh sb="0" eb="2">
      <t>コウキョウ</t>
    </rPh>
    <rPh sb="2" eb="4">
      <t>シセツ</t>
    </rPh>
    <rPh sb="4" eb="6">
      <t>セイビ</t>
    </rPh>
    <rPh sb="6" eb="8">
      <t>キキン</t>
    </rPh>
    <phoneticPr fontId="39"/>
  </si>
  <si>
    <t>水産振興基金</t>
    <rPh sb="0" eb="2">
      <t>スイサン</t>
    </rPh>
    <rPh sb="2" eb="4">
      <t>シンコウ</t>
    </rPh>
    <rPh sb="4" eb="6">
      <t>キキン</t>
    </rPh>
    <phoneticPr fontId="39"/>
  </si>
  <si>
    <t>福祉振興基金</t>
    <rPh sb="0" eb="2">
      <t>フクシ</t>
    </rPh>
    <rPh sb="2" eb="4">
      <t>シンコウ</t>
    </rPh>
    <rPh sb="4" eb="6">
      <t>キキン</t>
    </rPh>
    <phoneticPr fontId="39"/>
  </si>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</sst>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6"/>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40" fillId="0" borderId="34" xfId="5" applyNumberFormat="1" applyFont="1" applyFill="1" applyBorder="1" applyAlignment="1" applyProtection="1">
      <alignment horizontal="right" vertical="center" shrinkToFit="1"/>
      <protection locked="0"/>
    </xf>
    <xf numFmtId="177" fontId="40" fillId="0" borderId="35" xfId="5" applyNumberFormat="1" applyFont="1" applyFill="1" applyBorder="1" applyAlignment="1" applyProtection="1">
      <alignment horizontal="right" vertical="center" shrinkToFit="1"/>
      <protection locked="0"/>
    </xf>
    <xf numFmtId="177" fontId="40" fillId="0" borderId="21" xfId="5" applyNumberFormat="1" applyFont="1" applyFill="1" applyBorder="1" applyAlignment="1" applyProtection="1">
      <alignment horizontal="right" vertical="center" shrinkToFit="1"/>
      <protection locked="0"/>
    </xf>
    <xf numFmtId="177" fontId="40"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177" fontId="38" fillId="0" borderId="103" xfId="14" applyNumberFormat="1" applyFont="1" applyBorder="1" applyAlignment="1" applyProtection="1">
      <alignment horizontal="right" vertical="center" shrinkToFit="1"/>
      <protection locked="0"/>
    </xf>
    <xf numFmtId="177" fontId="38" fillId="0" borderId="104" xfId="14" applyNumberFormat="1" applyFont="1" applyBorder="1" applyAlignment="1" applyProtection="1">
      <alignment horizontal="right" vertical="center" shrinkToFit="1"/>
      <protection locked="0"/>
    </xf>
    <xf numFmtId="177" fontId="38" fillId="0" borderId="105" xfId="14" applyNumberFormat="1" applyFont="1" applyBorder="1" applyAlignment="1" applyProtection="1">
      <alignment horizontal="right" vertical="center" shrinkToFit="1"/>
      <protection locked="0"/>
    </xf>
    <xf numFmtId="177" fontId="38" fillId="0" borderId="106" xfId="14" applyNumberFormat="1" applyFont="1" applyBorder="1" applyAlignment="1" applyProtection="1">
      <alignment horizontal="right" vertical="center" shrinkToFit="1"/>
      <protection locked="0"/>
    </xf>
    <xf numFmtId="177" fontId="38" fillId="0" borderId="107" xfId="15" applyNumberFormat="1" applyFont="1" applyBorder="1" applyAlignment="1" applyProtection="1">
      <alignment horizontal="right" vertical="center" shrinkToFit="1"/>
      <protection locked="0"/>
    </xf>
    <xf numFmtId="0" fontId="38" fillId="0" borderId="102" xfId="15" applyFont="1" applyBorder="1" applyAlignment="1" applyProtection="1">
      <alignment horizontal="left" vertical="center" shrinkToFit="1"/>
      <protection locked="0"/>
    </xf>
    <xf numFmtId="0" fontId="38" fillId="0" borderId="108" xfId="15"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14" xfId="15" applyNumberFormat="1" applyFont="1" applyBorder="1" applyAlignment="1" applyProtection="1">
      <alignment horizontal="right" vertical="center" shrinkToFit="1"/>
      <protection locked="0"/>
    </xf>
    <xf numFmtId="0" fontId="38"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6" xfId="15" applyFont="1" applyBorder="1" applyAlignment="1" applyProtection="1">
      <alignment horizontal="left" vertical="center" shrinkToFit="1"/>
      <protection locked="0"/>
    </xf>
    <xf numFmtId="0" fontId="38" fillId="0" borderId="121" xfId="15"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8" fillId="8" borderId="131" xfId="15" applyNumberFormat="1" applyFont="1" applyFill="1" applyBorder="1" applyAlignment="1" applyProtection="1">
      <alignment horizontal="right" vertical="center" shrinkToFit="1"/>
      <protection locked="0"/>
    </xf>
    <xf numFmtId="177" fontId="38" fillId="8" borderId="132" xfId="15" applyNumberFormat="1" applyFont="1" applyFill="1" applyBorder="1" applyAlignment="1" applyProtection="1">
      <alignment horizontal="right" vertical="center" shrinkToFit="1"/>
      <protection locked="0"/>
    </xf>
    <xf numFmtId="177" fontId="38" fillId="8" borderId="133" xfId="15" applyNumberFormat="1" applyFont="1" applyFill="1" applyBorder="1" applyAlignment="1" applyProtection="1">
      <alignment horizontal="right" vertical="center" shrinkToFit="1"/>
      <protection locked="0"/>
    </xf>
    <xf numFmtId="177" fontId="38" fillId="8" borderId="134" xfId="12"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8" fillId="8" borderId="129" xfId="15" applyFont="1" applyFill="1" applyBorder="1" applyAlignment="1" applyProtection="1">
      <alignment horizontal="left" vertical="center" shrinkToFit="1"/>
      <protection locked="0"/>
    </xf>
    <xf numFmtId="0" fontId="38"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8" fillId="0" borderId="137" xfId="12" applyFont="1" applyBorder="1" applyAlignment="1" applyProtection="1">
      <alignment horizontal="left" vertical="center" shrinkToFit="1"/>
      <protection locked="0"/>
    </xf>
    <xf numFmtId="0" fontId="38" fillId="0" borderId="140" xfId="12" applyFont="1" applyBorder="1" applyAlignment="1" applyProtection="1">
      <alignment horizontal="left" vertical="center" shrinkToFit="1"/>
      <protection locked="0"/>
    </xf>
    <xf numFmtId="177" fontId="38" fillId="0" borderId="136" xfId="14"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77" fontId="38" fillId="0" borderId="138" xfId="14" applyNumberFormat="1" applyFont="1" applyBorder="1" applyAlignment="1" applyProtection="1">
      <alignment horizontal="right" vertical="center" shrinkToFit="1"/>
      <protection locked="0"/>
    </xf>
    <xf numFmtId="177" fontId="38" fillId="0" borderId="139" xfId="14" applyNumberFormat="1" applyFont="1" applyBorder="1" applyAlignment="1" applyProtection="1">
      <alignment horizontal="right" vertical="center" shrinkToFit="1"/>
      <protection locked="0"/>
    </xf>
    <xf numFmtId="177" fontId="38" fillId="0" borderId="140" xfId="14" applyNumberFormat="1" applyFont="1" applyBorder="1" applyAlignment="1" applyProtection="1">
      <alignment horizontal="right" vertical="center" shrinkToFit="1"/>
      <protection locked="0"/>
    </xf>
    <xf numFmtId="177" fontId="38" fillId="0" borderId="141" xfId="12" applyNumberFormat="1" applyFont="1" applyBorder="1" applyAlignment="1" applyProtection="1">
      <alignment horizontal="right" vertical="center" shrinkToFit="1"/>
      <protection locked="0"/>
    </xf>
    <xf numFmtId="187" fontId="38" fillId="0" borderId="137"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177" fontId="38" fillId="6" borderId="115" xfId="13" applyNumberFormat="1" applyFont="1" applyFill="1" applyBorder="1" applyAlignment="1" applyProtection="1">
      <alignment horizontal="right" vertical="center" shrinkToFit="1"/>
      <protection locked="0"/>
    </xf>
    <xf numFmtId="177" fontId="38" fillId="6" borderId="116" xfId="13" applyNumberFormat="1" applyFont="1" applyFill="1" applyBorder="1" applyAlignment="1" applyProtection="1">
      <alignment horizontal="right" vertical="center" shrinkToFit="1"/>
      <protection locked="0"/>
    </xf>
    <xf numFmtId="177" fontId="38" fillId="6" borderId="117" xfId="13" applyNumberFormat="1" applyFont="1" applyFill="1" applyBorder="1" applyAlignment="1" applyProtection="1">
      <alignment horizontal="right" vertical="center" shrinkToFit="1"/>
      <protection locked="0"/>
    </xf>
    <xf numFmtId="187" fontId="38" fillId="6" borderId="116" xfId="13" applyNumberFormat="1" applyFont="1" applyFill="1" applyBorder="1" applyAlignment="1" applyProtection="1">
      <alignment horizontal="right" vertical="center" shrinkToFit="1"/>
      <protection locked="0"/>
    </xf>
    <xf numFmtId="177" fontId="38" fillId="6" borderId="120" xfId="13" applyNumberFormat="1" applyFont="1" applyFill="1" applyBorder="1" applyAlignment="1" applyProtection="1">
      <alignment horizontal="right" vertical="center" shrinkToFit="1"/>
      <protection locked="0"/>
    </xf>
    <xf numFmtId="0" fontId="38" fillId="8" borderId="44" xfId="12" applyFont="1" applyFill="1" applyBorder="1" applyAlignment="1" applyProtection="1">
      <alignment horizontal="left" vertical="center" shrinkToFit="1"/>
      <protection locked="0"/>
    </xf>
    <xf numFmtId="0" fontId="38" fillId="8" borderId="18" xfId="12" applyFont="1" applyFill="1" applyBorder="1" applyAlignment="1" applyProtection="1">
      <alignment horizontal="left" vertical="center" shrinkToFit="1"/>
      <protection locked="0"/>
    </xf>
    <xf numFmtId="0" fontId="38" fillId="8" borderId="43" xfId="12" applyFont="1" applyFill="1" applyBorder="1" applyAlignment="1" applyProtection="1">
      <alignment horizontal="left" vertical="center" shrinkToFit="1"/>
      <protection locked="0"/>
    </xf>
    <xf numFmtId="177" fontId="38" fillId="8" borderId="142" xfId="12" applyNumberFormat="1" applyFont="1" applyFill="1" applyBorder="1" applyAlignment="1" applyProtection="1">
      <alignment horizontal="right" vertical="center" shrinkToFit="1"/>
      <protection locked="0"/>
    </xf>
    <xf numFmtId="177" fontId="38" fillId="8" borderId="14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8"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8" fillId="6" borderId="112" xfId="12" applyFont="1" applyFill="1" applyBorder="1" applyAlignment="1" applyProtection="1">
      <alignment horizontal="left" vertical="center" shrinkToFit="1"/>
      <protection locked="0"/>
    </xf>
    <xf numFmtId="0" fontId="38" fillId="6" borderId="113" xfId="12" applyFont="1" applyFill="1" applyBorder="1" applyAlignment="1" applyProtection="1">
      <alignment horizontal="left" vertical="center" shrinkToFit="1"/>
      <protection locked="0"/>
    </xf>
    <xf numFmtId="0" fontId="38" fillId="6" borderId="119" xfId="12" applyFont="1" applyFill="1" applyBorder="1" applyAlignment="1" applyProtection="1">
      <alignment horizontal="left" vertical="center" shrinkToFit="1"/>
      <protection locked="0"/>
    </xf>
    <xf numFmtId="177" fontId="38" fillId="6" borderId="112" xfId="12" applyNumberFormat="1" applyFont="1" applyFill="1" applyBorder="1" applyAlignment="1" applyProtection="1">
      <alignment horizontal="right" vertical="center" shrinkToFit="1"/>
      <protection locked="0"/>
    </xf>
    <xf numFmtId="177" fontId="38" fillId="6" borderId="113" xfId="12" applyNumberFormat="1" applyFont="1" applyFill="1" applyBorder="1" applyAlignment="1" applyProtection="1">
      <alignment horizontal="right" vertical="center" shrinkToFit="1"/>
      <protection locked="0"/>
    </xf>
    <xf numFmtId="177" fontId="38" fillId="6" borderId="114" xfId="12" applyNumberFormat="1" applyFont="1" applyFill="1" applyBorder="1" applyAlignment="1" applyProtection="1">
      <alignment horizontal="right" vertical="center" shrinkToFit="1"/>
      <protection locked="0"/>
    </xf>
    <xf numFmtId="0" fontId="38" fillId="6" borderId="114" xfId="12" applyFont="1" applyFill="1" applyBorder="1" applyAlignment="1" applyProtection="1">
      <alignment horizontal="left" vertical="center" shrinkToFit="1"/>
      <protection locked="0"/>
    </xf>
    <xf numFmtId="0" fontId="38" fillId="6" borderId="145" xfId="12" applyFont="1" applyFill="1" applyBorder="1" applyAlignment="1" applyProtection="1">
      <alignment horizontal="left" vertical="center" shrinkToFit="1"/>
      <protection locked="0"/>
    </xf>
    <xf numFmtId="0" fontId="38" fillId="6" borderId="146" xfId="12" applyFont="1" applyFill="1" applyBorder="1" applyAlignment="1" applyProtection="1">
      <alignment horizontal="left" vertical="center" shrinkToFit="1"/>
      <protection locked="0"/>
    </xf>
    <xf numFmtId="0" fontId="38" fillId="6" borderId="147" xfId="12" applyFont="1" applyFill="1" applyBorder="1" applyAlignment="1" applyProtection="1">
      <alignment horizontal="left" vertical="center" shrinkToFit="1"/>
      <protection locked="0"/>
    </xf>
    <xf numFmtId="177" fontId="38" fillId="6" borderId="123" xfId="12" applyNumberFormat="1" applyFont="1" applyFill="1" applyBorder="1" applyAlignment="1" applyProtection="1">
      <alignment horizontal="right" vertical="center" shrinkToFit="1"/>
      <protection locked="0"/>
    </xf>
    <xf numFmtId="177" fontId="38" fillId="6" borderId="124" xfId="12" applyNumberFormat="1" applyFont="1" applyFill="1" applyBorder="1" applyAlignment="1" applyProtection="1">
      <alignment horizontal="right" vertical="center" shrinkToFit="1"/>
      <protection locked="0"/>
    </xf>
    <xf numFmtId="0" fontId="38" fillId="6" borderId="124" xfId="12" applyFont="1" applyFill="1" applyBorder="1" applyAlignment="1" applyProtection="1">
      <alignment horizontal="left" vertical="center" shrinkToFit="1"/>
      <protection locked="0"/>
    </xf>
    <xf numFmtId="0" fontId="38" fillId="6" borderId="127"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F0B7-4753-980A-C83BEA6AC7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334977</c:v>
                </c:pt>
                <c:pt idx="1">
                  <c:v>681863</c:v>
                </c:pt>
                <c:pt idx="2">
                  <c:v>892751</c:v>
                </c:pt>
                <c:pt idx="3">
                  <c:v>365242</c:v>
                </c:pt>
                <c:pt idx="4">
                  <c:v>402572</c:v>
                </c:pt>
              </c:numCache>
            </c:numRef>
          </c:val>
          <c:smooth val="0"/>
          <c:extLst>
            <c:ext xmlns:c16="http://schemas.microsoft.com/office/drawing/2014/chart" uri="{C3380CC4-5D6E-409C-BE32-E72D297353CC}">
              <c16:uniqueId val="{00000001-F0B7-4753-980A-C83BEA6AC7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2.74</c:v>
                </c:pt>
                <c:pt idx="1">
                  <c:v>2.64</c:v>
                </c:pt>
                <c:pt idx="2">
                  <c:v>2.73</c:v>
                </c:pt>
                <c:pt idx="3">
                  <c:v>3.1</c:v>
                </c:pt>
                <c:pt idx="4">
                  <c:v>2.81</c:v>
                </c:pt>
              </c:numCache>
            </c:numRef>
          </c:val>
          <c:extLst>
            <c:ext xmlns:c16="http://schemas.microsoft.com/office/drawing/2014/chart" uri="{C3380CC4-5D6E-409C-BE32-E72D297353CC}">
              <c16:uniqueId val="{00000000-9FDE-4E7F-B75F-0E32EAD332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6.68</c:v>
                </c:pt>
                <c:pt idx="1">
                  <c:v>8.4700000000000006</c:v>
                </c:pt>
                <c:pt idx="2">
                  <c:v>9.31</c:v>
                </c:pt>
                <c:pt idx="3">
                  <c:v>14.94</c:v>
                </c:pt>
                <c:pt idx="4">
                  <c:v>16.420000000000002</c:v>
                </c:pt>
              </c:numCache>
            </c:numRef>
          </c:val>
          <c:extLst>
            <c:ext xmlns:c16="http://schemas.microsoft.com/office/drawing/2014/chart" uri="{C3380CC4-5D6E-409C-BE32-E72D297353CC}">
              <c16:uniqueId val="{00000001-9FDE-4E7F-B75F-0E32EAD332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1.71</c:v>
                </c:pt>
                <c:pt idx="2">
                  <c:v>1.35</c:v>
                </c:pt>
                <c:pt idx="3">
                  <c:v>6.88</c:v>
                </c:pt>
                <c:pt idx="4">
                  <c:v>1.1100000000000001</c:v>
                </c:pt>
              </c:numCache>
            </c:numRef>
          </c:val>
          <c:smooth val="0"/>
          <c:extLst>
            <c:ext xmlns:c16="http://schemas.microsoft.com/office/drawing/2014/chart" uri="{C3380CC4-5D6E-409C-BE32-E72D297353CC}">
              <c16:uniqueId val="{00000002-9FDE-4E7F-B75F-0E32EAD332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05-4F66-AA8C-2E5AE871FA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05-4F66-AA8C-2E5AE871FA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05-4F66-AA8C-2E5AE871FA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D05-4F66-AA8C-2E5AE871FAF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0.37</c:v>
                </c:pt>
                <c:pt idx="4">
                  <c:v>#N/A</c:v>
                </c:pt>
                <c:pt idx="5">
                  <c:v>0.13</c:v>
                </c:pt>
                <c:pt idx="6">
                  <c:v>#N/A</c:v>
                </c:pt>
                <c:pt idx="7">
                  <c:v>0.14000000000000001</c:v>
                </c:pt>
                <c:pt idx="8">
                  <c:v>#N/A</c:v>
                </c:pt>
                <c:pt idx="9">
                  <c:v>0.17</c:v>
                </c:pt>
              </c:numCache>
            </c:numRef>
          </c:val>
          <c:extLst>
            <c:ext xmlns:c16="http://schemas.microsoft.com/office/drawing/2014/chart" uri="{C3380CC4-5D6E-409C-BE32-E72D297353CC}">
              <c16:uniqueId val="{00000004-1D05-4F66-AA8C-2E5AE871FAF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0.09</c:v>
                </c:pt>
                <c:pt idx="4">
                  <c:v>#N/A</c:v>
                </c:pt>
                <c:pt idx="5">
                  <c:v>0.11</c:v>
                </c:pt>
                <c:pt idx="6">
                  <c:v>#N/A</c:v>
                </c:pt>
                <c:pt idx="7">
                  <c:v>0.09</c:v>
                </c:pt>
                <c:pt idx="8">
                  <c:v>#N/A</c:v>
                </c:pt>
                <c:pt idx="9">
                  <c:v>0.25</c:v>
                </c:pt>
              </c:numCache>
            </c:numRef>
          </c:val>
          <c:extLst>
            <c:ext xmlns:c16="http://schemas.microsoft.com/office/drawing/2014/chart" uri="{C3380CC4-5D6E-409C-BE32-E72D297353CC}">
              <c16:uniqueId val="{00000005-1D05-4F66-AA8C-2E5AE871FAF7}"/>
            </c:ext>
          </c:extLst>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0.25</c:v>
                </c:pt>
                <c:pt idx="4">
                  <c:v>#N/A</c:v>
                </c:pt>
                <c:pt idx="5">
                  <c:v>0.14000000000000001</c:v>
                </c:pt>
                <c:pt idx="6">
                  <c:v>#N/A</c:v>
                </c:pt>
                <c:pt idx="7">
                  <c:v>0.3</c:v>
                </c:pt>
                <c:pt idx="8">
                  <c:v>#N/A</c:v>
                </c:pt>
                <c:pt idx="9">
                  <c:v>0.3</c:v>
                </c:pt>
              </c:numCache>
            </c:numRef>
          </c:val>
          <c:extLst>
            <c:ext xmlns:c16="http://schemas.microsoft.com/office/drawing/2014/chart" uri="{C3380CC4-5D6E-409C-BE32-E72D297353CC}">
              <c16:uniqueId val="{00000006-1D05-4F66-AA8C-2E5AE871FA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0.74</c:v>
                </c:pt>
                <c:pt idx="2">
                  <c:v>#N/A</c:v>
                </c:pt>
                <c:pt idx="3">
                  <c:v>0.38</c:v>
                </c:pt>
                <c:pt idx="4">
                  <c:v>#N/A</c:v>
                </c:pt>
                <c:pt idx="5">
                  <c:v>0.56999999999999995</c:v>
                </c:pt>
                <c:pt idx="6">
                  <c:v>#N/A</c:v>
                </c:pt>
                <c:pt idx="7">
                  <c:v>0.39</c:v>
                </c:pt>
                <c:pt idx="8">
                  <c:v>#N/A</c:v>
                </c:pt>
                <c:pt idx="9">
                  <c:v>0.38</c:v>
                </c:pt>
              </c:numCache>
            </c:numRef>
          </c:val>
          <c:extLst>
            <c:ext xmlns:c16="http://schemas.microsoft.com/office/drawing/2014/chart" uri="{C3380CC4-5D6E-409C-BE32-E72D297353CC}">
              <c16:uniqueId val="{00000007-1D05-4F66-AA8C-2E5AE871FA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2.4700000000000002</c:v>
                </c:pt>
                <c:pt idx="2">
                  <c:v>#N/A</c:v>
                </c:pt>
                <c:pt idx="3">
                  <c:v>2.38</c:v>
                </c:pt>
                <c:pt idx="4">
                  <c:v>#N/A</c:v>
                </c:pt>
                <c:pt idx="5">
                  <c:v>2.59</c:v>
                </c:pt>
                <c:pt idx="6">
                  <c:v>#N/A</c:v>
                </c:pt>
                <c:pt idx="7">
                  <c:v>2.79</c:v>
                </c:pt>
                <c:pt idx="8">
                  <c:v>#N/A</c:v>
                </c:pt>
                <c:pt idx="9">
                  <c:v>2.5</c:v>
                </c:pt>
              </c:numCache>
            </c:numRef>
          </c:val>
          <c:extLst>
            <c:ext xmlns:c16="http://schemas.microsoft.com/office/drawing/2014/chart" uri="{C3380CC4-5D6E-409C-BE32-E72D297353CC}">
              <c16:uniqueId val="{00000008-1D05-4F66-AA8C-2E5AE871FA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2.83</c:v>
                </c:pt>
                <c:pt idx="2">
                  <c:v>#N/A</c:v>
                </c:pt>
                <c:pt idx="3">
                  <c:v>2.93</c:v>
                </c:pt>
                <c:pt idx="4">
                  <c:v>#N/A</c:v>
                </c:pt>
                <c:pt idx="5">
                  <c:v>3.26</c:v>
                </c:pt>
                <c:pt idx="6">
                  <c:v>#N/A</c:v>
                </c:pt>
                <c:pt idx="7">
                  <c:v>3.47</c:v>
                </c:pt>
                <c:pt idx="8">
                  <c:v>#N/A</c:v>
                </c:pt>
                <c:pt idx="9">
                  <c:v>3.95</c:v>
                </c:pt>
              </c:numCache>
            </c:numRef>
          </c:val>
          <c:extLst>
            <c:ext xmlns:c16="http://schemas.microsoft.com/office/drawing/2014/chart" uri="{C3380CC4-5D6E-409C-BE32-E72D297353CC}">
              <c16:uniqueId val="{00000009-1D05-4F66-AA8C-2E5AE871FA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752</c:v>
                </c:pt>
                <c:pt idx="5">
                  <c:v>759</c:v>
                </c:pt>
                <c:pt idx="8">
                  <c:v>767</c:v>
                </c:pt>
                <c:pt idx="11">
                  <c:v>848</c:v>
                </c:pt>
                <c:pt idx="14">
                  <c:v>876</c:v>
                </c:pt>
              </c:numCache>
            </c:numRef>
          </c:val>
          <c:extLst>
            <c:ext xmlns:c16="http://schemas.microsoft.com/office/drawing/2014/chart" uri="{C3380CC4-5D6E-409C-BE32-E72D297353CC}">
              <c16:uniqueId val="{00000000-5464-42A6-978A-6BF87F520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64-42A6-978A-6BF87F520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15</c:v>
                </c:pt>
                <c:pt idx="6">
                  <c:v>68</c:v>
                </c:pt>
                <c:pt idx="9">
                  <c:v>18</c:v>
                </c:pt>
                <c:pt idx="12">
                  <c:v>18</c:v>
                </c:pt>
              </c:numCache>
            </c:numRef>
          </c:val>
          <c:extLst>
            <c:ext xmlns:c16="http://schemas.microsoft.com/office/drawing/2014/chart" uri="{C3380CC4-5D6E-409C-BE32-E72D297353CC}">
              <c16:uniqueId val="{00000002-5464-42A6-978A-6BF87F520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9</c:v>
                </c:pt>
                <c:pt idx="6">
                  <c:v>17</c:v>
                </c:pt>
                <c:pt idx="9">
                  <c:v>56</c:v>
                </c:pt>
                <c:pt idx="12">
                  <c:v>21</c:v>
                </c:pt>
              </c:numCache>
            </c:numRef>
          </c:val>
          <c:extLst>
            <c:ext xmlns:c16="http://schemas.microsoft.com/office/drawing/2014/chart" uri="{C3380CC4-5D6E-409C-BE32-E72D297353CC}">
              <c16:uniqueId val="{00000003-5464-42A6-978A-6BF87F520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223</c:v>
                </c:pt>
                <c:pt idx="3">
                  <c:v>212</c:v>
                </c:pt>
                <c:pt idx="6">
                  <c:v>209</c:v>
                </c:pt>
                <c:pt idx="9">
                  <c:v>205</c:v>
                </c:pt>
                <c:pt idx="12">
                  <c:v>207</c:v>
                </c:pt>
              </c:numCache>
            </c:numRef>
          </c:val>
          <c:extLst>
            <c:ext xmlns:c16="http://schemas.microsoft.com/office/drawing/2014/chart" uri="{C3380CC4-5D6E-409C-BE32-E72D297353CC}">
              <c16:uniqueId val="{00000004-5464-42A6-978A-6BF87F520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64-42A6-978A-6BF87F520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64-42A6-978A-6BF87F520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872</c:v>
                </c:pt>
                <c:pt idx="3">
                  <c:v>881</c:v>
                </c:pt>
                <c:pt idx="6">
                  <c:v>879</c:v>
                </c:pt>
                <c:pt idx="9">
                  <c:v>974</c:v>
                </c:pt>
                <c:pt idx="12">
                  <c:v>1102</c:v>
                </c:pt>
              </c:numCache>
            </c:numRef>
          </c:val>
          <c:extLst>
            <c:ext xmlns:c16="http://schemas.microsoft.com/office/drawing/2014/chart" uri="{C3380CC4-5D6E-409C-BE32-E72D297353CC}">
              <c16:uniqueId val="{00000007-5464-42A6-978A-6BF87F520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375</c:v>
                </c:pt>
                <c:pt idx="2">
                  <c:v>#N/A</c:v>
                </c:pt>
                <c:pt idx="3">
                  <c:v>#N/A</c:v>
                </c:pt>
                <c:pt idx="4">
                  <c:v>358</c:v>
                </c:pt>
                <c:pt idx="5">
                  <c:v>#N/A</c:v>
                </c:pt>
                <c:pt idx="6">
                  <c:v>#N/A</c:v>
                </c:pt>
                <c:pt idx="7">
                  <c:v>406</c:v>
                </c:pt>
                <c:pt idx="8">
                  <c:v>#N/A</c:v>
                </c:pt>
                <c:pt idx="9">
                  <c:v>#N/A</c:v>
                </c:pt>
                <c:pt idx="10">
                  <c:v>405</c:v>
                </c:pt>
                <c:pt idx="11">
                  <c:v>#N/A</c:v>
                </c:pt>
                <c:pt idx="12">
                  <c:v>#N/A</c:v>
                </c:pt>
                <c:pt idx="13">
                  <c:v>472</c:v>
                </c:pt>
                <c:pt idx="14">
                  <c:v>#N/A</c:v>
                </c:pt>
              </c:numCache>
            </c:numRef>
          </c:val>
          <c:smooth val="0"/>
          <c:extLst>
            <c:ext xmlns:c16="http://schemas.microsoft.com/office/drawing/2014/chart" uri="{C3380CC4-5D6E-409C-BE32-E72D297353CC}">
              <c16:uniqueId val="{00000008-5464-42A6-978A-6BF87F520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7721</c:v>
                </c:pt>
                <c:pt idx="5">
                  <c:v>8579</c:v>
                </c:pt>
                <c:pt idx="8">
                  <c:v>10135</c:v>
                </c:pt>
                <c:pt idx="11">
                  <c:v>9897</c:v>
                </c:pt>
                <c:pt idx="14">
                  <c:v>9446</c:v>
                </c:pt>
              </c:numCache>
            </c:numRef>
          </c:val>
          <c:extLst>
            <c:ext xmlns:c16="http://schemas.microsoft.com/office/drawing/2014/chart" uri="{C3380CC4-5D6E-409C-BE32-E72D297353CC}">
              <c16:uniqueId val="{00000000-7740-4E51-85BE-1DC341A161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515</c:v>
                </c:pt>
                <c:pt idx="5">
                  <c:v>553</c:v>
                </c:pt>
                <c:pt idx="8">
                  <c:v>638</c:v>
                </c:pt>
                <c:pt idx="11">
                  <c:v>645</c:v>
                </c:pt>
                <c:pt idx="14">
                  <c:v>614</c:v>
                </c:pt>
              </c:numCache>
            </c:numRef>
          </c:val>
          <c:extLst>
            <c:ext xmlns:c16="http://schemas.microsoft.com/office/drawing/2014/chart" uri="{C3380CC4-5D6E-409C-BE32-E72D297353CC}">
              <c16:uniqueId val="{00000001-7740-4E51-85BE-1DC341A161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2065</c:v>
                </c:pt>
                <c:pt idx="5">
                  <c:v>2427</c:v>
                </c:pt>
                <c:pt idx="8">
                  <c:v>1951</c:v>
                </c:pt>
                <c:pt idx="11">
                  <c:v>2376</c:v>
                </c:pt>
                <c:pt idx="14">
                  <c:v>2753</c:v>
                </c:pt>
              </c:numCache>
            </c:numRef>
          </c:val>
          <c:extLst>
            <c:ext xmlns:c16="http://schemas.microsoft.com/office/drawing/2014/chart" uri="{C3380CC4-5D6E-409C-BE32-E72D297353CC}">
              <c16:uniqueId val="{00000002-7740-4E51-85BE-1DC341A161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40-4E51-85BE-1DC341A161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40-4E51-85BE-1DC341A161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40-4E51-85BE-1DC341A161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734</c:v>
                </c:pt>
                <c:pt idx="3">
                  <c:v>632</c:v>
                </c:pt>
                <c:pt idx="6">
                  <c:v>682</c:v>
                </c:pt>
                <c:pt idx="9">
                  <c:v>506</c:v>
                </c:pt>
                <c:pt idx="12">
                  <c:v>447</c:v>
                </c:pt>
              </c:numCache>
            </c:numRef>
          </c:val>
          <c:extLst>
            <c:ext xmlns:c16="http://schemas.microsoft.com/office/drawing/2014/chart" uri="{C3380CC4-5D6E-409C-BE32-E72D297353CC}">
              <c16:uniqueId val="{00000006-7740-4E51-85BE-1DC341A161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277</c:v>
                </c:pt>
                <c:pt idx="3">
                  <c:v>316</c:v>
                </c:pt>
                <c:pt idx="6">
                  <c:v>372</c:v>
                </c:pt>
                <c:pt idx="9">
                  <c:v>320</c:v>
                </c:pt>
                <c:pt idx="12">
                  <c:v>346</c:v>
                </c:pt>
              </c:numCache>
            </c:numRef>
          </c:val>
          <c:extLst>
            <c:ext xmlns:c16="http://schemas.microsoft.com/office/drawing/2014/chart" uri="{C3380CC4-5D6E-409C-BE32-E72D297353CC}">
              <c16:uniqueId val="{00000007-7740-4E51-85BE-1DC341A161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1406</c:v>
                </c:pt>
                <c:pt idx="3">
                  <c:v>1915</c:v>
                </c:pt>
                <c:pt idx="6">
                  <c:v>1877</c:v>
                </c:pt>
                <c:pt idx="9">
                  <c:v>1902</c:v>
                </c:pt>
                <c:pt idx="12">
                  <c:v>1816</c:v>
                </c:pt>
              </c:numCache>
            </c:numRef>
          </c:val>
          <c:extLst>
            <c:ext xmlns:c16="http://schemas.microsoft.com/office/drawing/2014/chart" uri="{C3380CC4-5D6E-409C-BE32-E72D297353CC}">
              <c16:uniqueId val="{00000008-7740-4E51-85BE-1DC341A161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19</c:v>
                </c:pt>
                <c:pt idx="6">
                  <c:v>44</c:v>
                </c:pt>
                <c:pt idx="9">
                  <c:v>42</c:v>
                </c:pt>
                <c:pt idx="12">
                  <c:v>35</c:v>
                </c:pt>
              </c:numCache>
            </c:numRef>
          </c:val>
          <c:extLst>
            <c:ext xmlns:c16="http://schemas.microsoft.com/office/drawing/2014/chart" uri="{C3380CC4-5D6E-409C-BE32-E72D297353CC}">
              <c16:uniqueId val="{00000009-7740-4E51-85BE-1DC341A161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8854</c:v>
                </c:pt>
                <c:pt idx="3">
                  <c:v>10492</c:v>
                </c:pt>
                <c:pt idx="6">
                  <c:v>12742</c:v>
                </c:pt>
                <c:pt idx="9">
                  <c:v>12985</c:v>
                </c:pt>
                <c:pt idx="12">
                  <c:v>12708</c:v>
                </c:pt>
              </c:numCache>
            </c:numRef>
          </c:val>
          <c:extLst>
            <c:ext xmlns:c16="http://schemas.microsoft.com/office/drawing/2014/chart" uri="{C3380CC4-5D6E-409C-BE32-E72D297353CC}">
              <c16:uniqueId val="{0000000A-7740-4E51-85BE-1DC341A161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983</c:v>
                </c:pt>
                <c:pt idx="2">
                  <c:v>#N/A</c:v>
                </c:pt>
                <c:pt idx="3">
                  <c:v>#N/A</c:v>
                </c:pt>
                <c:pt idx="4">
                  <c:v>1814</c:v>
                </c:pt>
                <c:pt idx="5">
                  <c:v>#N/A</c:v>
                </c:pt>
                <c:pt idx="6">
                  <c:v>#N/A</c:v>
                </c:pt>
                <c:pt idx="7">
                  <c:v>2992</c:v>
                </c:pt>
                <c:pt idx="8">
                  <c:v>#N/A</c:v>
                </c:pt>
                <c:pt idx="9">
                  <c:v>#N/A</c:v>
                </c:pt>
                <c:pt idx="10">
                  <c:v>2838</c:v>
                </c:pt>
                <c:pt idx="11">
                  <c:v>#N/A</c:v>
                </c:pt>
                <c:pt idx="12">
                  <c:v>#N/A</c:v>
                </c:pt>
                <c:pt idx="13">
                  <c:v>2540</c:v>
                </c:pt>
                <c:pt idx="14">
                  <c:v>#N/A</c:v>
                </c:pt>
              </c:numCache>
            </c:numRef>
          </c:val>
          <c:smooth val="0"/>
          <c:extLst>
            <c:ext xmlns:c16="http://schemas.microsoft.com/office/drawing/2014/chart" uri="{C3380CC4-5D6E-409C-BE32-E72D297353CC}">
              <c16:uniqueId val="{0000000B-7740-4E51-85BE-1DC341A161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399</c:v>
                </c:pt>
                <c:pt idx="1">
                  <c:v>690</c:v>
                </c:pt>
                <c:pt idx="2">
                  <c:v>755</c:v>
                </c:pt>
              </c:numCache>
            </c:numRef>
          </c:val>
          <c:extLst>
            <c:ext xmlns:c16="http://schemas.microsoft.com/office/drawing/2014/chart" uri="{C3380CC4-5D6E-409C-BE32-E72D297353CC}">
              <c16:uniqueId val="{00000000-E443-443A-B9C9-56CE4F31B8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327</c:v>
                </c:pt>
                <c:pt idx="1">
                  <c:v>327</c:v>
                </c:pt>
                <c:pt idx="2">
                  <c:v>446</c:v>
                </c:pt>
              </c:numCache>
            </c:numRef>
          </c:val>
          <c:extLst>
            <c:ext xmlns:c16="http://schemas.microsoft.com/office/drawing/2014/chart" uri="{C3380CC4-5D6E-409C-BE32-E72D297353CC}">
              <c16:uniqueId val="{00000001-E443-443A-B9C9-56CE4F31B8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1105</c:v>
                </c:pt>
                <c:pt idx="1">
                  <c:v>1226</c:v>
                </c:pt>
                <c:pt idx="2">
                  <c:v>1421</c:v>
                </c:pt>
              </c:numCache>
            </c:numRef>
          </c:val>
          <c:extLst>
            <c:ext xmlns:c16="http://schemas.microsoft.com/office/drawing/2014/chart" uri="{C3380CC4-5D6E-409C-BE32-E72D297353CC}">
              <c16:uniqueId val="{00000002-E443-443A-B9C9-56CE4F31B8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ここ数年は元利償還金がほぼ横ばいとなっていたが、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令和３年度以降は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給食センターや茶内保育所、新庁舎改築など大型事業の影響により償還額が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当面増加する見通しである。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健全化判断比率の一つである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、一時的に減少するが、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見通しである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今後は事業の必要性を見極め地方債の発行を抑制するなど比率の改善に努める。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浜中町における将来負担比率を大きく左右する大きな要因は、一般会計等の地方債現在高である。近年の大型建設事業により地方債現在高は大幅に増加し将来負担比率も上昇した。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このような中、今後も健全な財政運営を目指し、地方債の発行額を抑制するとともに財政調整基金や減債基金などの積み立てにより改善を図るものである。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新庁舎建設事業の財源として公共施設整備基金を取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崩したことにより基金全体としては減少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財政調整基金については取</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崩しを行わず、決算剰余金の１／２以上の額を着実に積み立てることにより増加傾向にある。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財政調整基金については取り崩しを抑制し積み立てに努めるとともに、</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地方債の償還額増加を見据えた減債基金の積み立て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検討する。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公共施設整備基金については、平成３０年度より開始となった新庁舎関連事業及び今後の公共施設の長寿命化対策に係る財源として平成２９年度に新たに設置した基金である。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浜中町ふるさと納税基金については、平成２９年度の寄附額が増加したことから、寄附金の使途を明確化するため設置した基金である。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新庁舎関連事業の財源として公共施設整備基金を取り崩したことにより減少したが、今後の施設老朽化に伴う改修の財源として積み立てるよう努める。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ふるさと納税基金については、次年度以降に産業振興、観光、教育、福祉など</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者の希望に沿った事業に充当するものである。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取り崩しを行わず、決算剰余金の１／２以上の額を着実に積み立てたことにより増加傾向にある。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災害への備え等のため、標準財政規模の１０％～２０％（５億円～１０億円）の範囲内となるよう努めることとしている。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取り崩しを行わず現状維持となった。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平成３０年度から開始された新庁舎関連事業の起債償還に対応するため、基金の積み立ても検討する。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5,411
5,282
423.63
9,846,233
9,716,558
129,279
4,599,372
12,707,984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大な行政面積を有し集落が点在しているため、人口に比べ多大な財政需要があること。また人口減少や高齢化により税収が少ないことから類似団体平均を下回っている。今後の人口減も見据え、適正な公共施設の配置や行政サービスの見直しを模索するとともに、投資的経費を厳選するなど歳出の徹底的な見直しと地方債の発行を抑制し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行政面積が広く集落が点在しており、保育所５箇所、小中学校８校、町立高等学校１校、診療所３箇所に加え、地域の集会施設などの公共施設を多く有しており、経常経費が嵩む状況である。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は、コロナ禍による事業の中止等により一時的に改善していたが、公債費の増加により大幅に上昇した。公債費は高止まりとなる見通しであることから、物件費の節減や職員の定数管理の適正化を図るなど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64</xdr:row>
      <xdr:rowOff>5588</xdr:rowOff>
    </xdr:to>
    <xdr:cxnSp macro="">
      <xdr:nvCxnSpPr>
        <xdr:cNvPr id="129" name="直線コネクタ 128"/>
        <xdr:cNvCxnSpPr/>
      </xdr:nvCxnSpPr>
      <xdr:spPr>
        <a:xfrm>
          <a:off x="4114800" y="10684002"/>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63</xdr:row>
      <xdr:rowOff>27432</xdr:rowOff>
    </xdr:to>
    <xdr:cxnSp macro="">
      <xdr:nvCxnSpPr>
        <xdr:cNvPr id="132" name="直線コネクタ 131"/>
        <xdr:cNvCxnSpPr/>
      </xdr:nvCxnSpPr>
      <xdr:spPr>
        <a:xfrm flipV="1">
          <a:off x="3225800" y="1068400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27432</xdr:rowOff>
    </xdr:to>
    <xdr:cxnSp macro="">
      <xdr:nvCxnSpPr>
        <xdr:cNvPr id="135" name="直線コネクタ 134"/>
        <xdr:cNvCxnSpPr/>
      </xdr:nvCxnSpPr>
      <xdr:spPr>
        <a:xfrm>
          <a:off x="2336800" y="107226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92710</xdr:rowOff>
    </xdr:to>
    <xdr:cxnSp macro="">
      <xdr:nvCxnSpPr>
        <xdr:cNvPr id="138" name="直線コネクタ 137"/>
        <xdr:cNvCxnSpPr/>
      </xdr:nvCxnSpPr>
      <xdr:spPr>
        <a:xfrm>
          <a:off x="1447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8" name="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0" name="楕円 149"/>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115079</xdr:rowOff>
    </xdr:from>
    <xdr:ext cx="736600" cy="259045"/>
    <xdr:sp macro="" textlink="">
      <xdr:nvSpPr>
        <xdr:cNvPr id="151" name="テキスト ボックス 150"/>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2" name="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4" name="楕円 153"/>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5" name="テキスト ボックス 154"/>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6" name="楕円 155"/>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7" name="テキスト ボックス 156"/>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育所及び診療所を直営するほか、町立高等学校を有することから職員数が多く、また公共施設を多く有することに加え、人口減少の影響もあり類似団体平均を大きく上回っている状況である。今後は人口の推移を見据えた職員定数管理の適正化を図るなど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153203</xdr:rowOff>
    </xdr:from>
    <xdr:to>
      <xdr:col>23</xdr:col>
      <xdr:colOff>133350</xdr:colOff>
      <xdr:row>86</xdr:row>
      <xdr:rowOff>109761</xdr:rowOff>
    </xdr:to>
    <xdr:cxnSp macro="">
      <xdr:nvCxnSpPr>
        <xdr:cNvPr id="190" name="直線コネクタ 189"/>
        <xdr:cNvCxnSpPr/>
      </xdr:nvCxnSpPr>
      <xdr:spPr>
        <a:xfrm>
          <a:off x="4114800" y="14726453"/>
          <a:ext cx="838200" cy="1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33550</xdr:rowOff>
    </xdr:from>
    <xdr:to>
      <xdr:col>19</xdr:col>
      <xdr:colOff>133350</xdr:colOff>
      <xdr:row>85</xdr:row>
      <xdr:rowOff>153203</xdr:rowOff>
    </xdr:to>
    <xdr:cxnSp macro="">
      <xdr:nvCxnSpPr>
        <xdr:cNvPr id="193" name="直線コネクタ 192"/>
        <xdr:cNvCxnSpPr/>
      </xdr:nvCxnSpPr>
      <xdr:spPr>
        <a:xfrm>
          <a:off x="3225800" y="14606800"/>
          <a:ext cx="889000" cy="1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109793</xdr:rowOff>
    </xdr:from>
    <xdr:to>
      <xdr:col>15</xdr:col>
      <xdr:colOff>82550</xdr:colOff>
      <xdr:row>85</xdr:row>
      <xdr:rowOff>33550</xdr:rowOff>
    </xdr:to>
    <xdr:cxnSp macro="">
      <xdr:nvCxnSpPr>
        <xdr:cNvPr id="196" name="直線コネクタ 195"/>
        <xdr:cNvCxnSpPr/>
      </xdr:nvCxnSpPr>
      <xdr:spPr>
        <a:xfrm>
          <a:off x="2336800" y="14511593"/>
          <a:ext cx="889000" cy="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23453</xdr:rowOff>
    </xdr:from>
    <xdr:to>
      <xdr:col>11</xdr:col>
      <xdr:colOff>31750</xdr:colOff>
      <xdr:row>84</xdr:row>
      <xdr:rowOff>109793</xdr:rowOff>
    </xdr:to>
    <xdr:cxnSp macro="">
      <xdr:nvCxnSpPr>
        <xdr:cNvPr id="199" name="直線コネクタ 198"/>
        <xdr:cNvCxnSpPr/>
      </xdr:nvCxnSpPr>
      <xdr:spPr>
        <a:xfrm>
          <a:off x="1447800" y="14425253"/>
          <a:ext cx="889000" cy="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58961</xdr:rowOff>
    </xdr:from>
    <xdr:to>
      <xdr:col>23</xdr:col>
      <xdr:colOff>184150</xdr:colOff>
      <xdr:row>86</xdr:row>
      <xdr:rowOff>160561</xdr:rowOff>
    </xdr:to>
    <xdr:sp macro="" textlink="">
      <xdr:nvSpPr>
        <xdr:cNvPr id="209" name="楕円 208"/>
        <xdr:cNvSpPr/>
      </xdr:nvSpPr>
      <xdr:spPr>
        <a:xfrm>
          <a:off x="4902200" y="148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31038</xdr:rowOff>
    </xdr:from>
    <xdr:ext cx="762000" cy="259045"/>
    <xdr:sp macro="" textlink="">
      <xdr:nvSpPr>
        <xdr:cNvPr id="210" name="人件費・物件費等の状況該当値テキスト"/>
        <xdr:cNvSpPr txBox="1"/>
      </xdr:nvSpPr>
      <xdr:spPr>
        <a:xfrm>
          <a:off x="5041900" y="1477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102403</xdr:rowOff>
    </xdr:from>
    <xdr:to>
      <xdr:col>19</xdr:col>
      <xdr:colOff>184150</xdr:colOff>
      <xdr:row>86</xdr:row>
      <xdr:rowOff>32553</xdr:rowOff>
    </xdr:to>
    <xdr:sp macro="" textlink="">
      <xdr:nvSpPr>
        <xdr:cNvPr id="211" name="楕円 210"/>
        <xdr:cNvSpPr/>
      </xdr:nvSpPr>
      <xdr:spPr>
        <a:xfrm>
          <a:off x="4064000" y="146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17330</xdr:rowOff>
    </xdr:from>
    <xdr:ext cx="736600" cy="259045"/>
    <xdr:sp macro="" textlink="">
      <xdr:nvSpPr>
        <xdr:cNvPr id="212" name="テキスト ボックス 211"/>
        <xdr:cNvSpPr txBox="1"/>
      </xdr:nvSpPr>
      <xdr:spPr>
        <a:xfrm>
          <a:off x="3733800" y="1476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154200</xdr:rowOff>
    </xdr:from>
    <xdr:to>
      <xdr:col>15</xdr:col>
      <xdr:colOff>133350</xdr:colOff>
      <xdr:row>85</xdr:row>
      <xdr:rowOff>84350</xdr:rowOff>
    </xdr:to>
    <xdr:sp macro="" textlink="">
      <xdr:nvSpPr>
        <xdr:cNvPr id="213" name="楕円 212"/>
        <xdr:cNvSpPr/>
      </xdr:nvSpPr>
      <xdr:spPr>
        <a:xfrm>
          <a:off x="3175000" y="14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69127</xdr:rowOff>
    </xdr:from>
    <xdr:ext cx="762000" cy="259045"/>
    <xdr:sp macro="" textlink="">
      <xdr:nvSpPr>
        <xdr:cNvPr id="214" name="テキスト ボックス 213"/>
        <xdr:cNvSpPr txBox="1"/>
      </xdr:nvSpPr>
      <xdr:spPr>
        <a:xfrm>
          <a:off x="2844800" y="14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58993</xdr:rowOff>
    </xdr:from>
    <xdr:to>
      <xdr:col>11</xdr:col>
      <xdr:colOff>82550</xdr:colOff>
      <xdr:row>84</xdr:row>
      <xdr:rowOff>160593</xdr:rowOff>
    </xdr:to>
    <xdr:sp macro="" textlink="">
      <xdr:nvSpPr>
        <xdr:cNvPr id="215" name="楕円 214"/>
        <xdr:cNvSpPr/>
      </xdr:nvSpPr>
      <xdr:spPr>
        <a:xfrm>
          <a:off x="2286000" y="144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145370</xdr:rowOff>
    </xdr:from>
    <xdr:ext cx="762000" cy="259045"/>
    <xdr:sp macro="" textlink="">
      <xdr:nvSpPr>
        <xdr:cNvPr id="216" name="テキスト ボックス 215"/>
        <xdr:cNvSpPr txBox="1"/>
      </xdr:nvSpPr>
      <xdr:spPr>
        <a:xfrm>
          <a:off x="1955800" y="1454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144103</xdr:rowOff>
    </xdr:from>
    <xdr:to>
      <xdr:col>7</xdr:col>
      <xdr:colOff>31750</xdr:colOff>
      <xdr:row>84</xdr:row>
      <xdr:rowOff>74253</xdr:rowOff>
    </xdr:to>
    <xdr:sp macro="" textlink="">
      <xdr:nvSpPr>
        <xdr:cNvPr id="217" name="楕円 216"/>
        <xdr:cNvSpPr/>
      </xdr:nvSpPr>
      <xdr:spPr>
        <a:xfrm>
          <a:off x="1397000" y="143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59030</xdr:rowOff>
    </xdr:from>
    <xdr:ext cx="762000" cy="259045"/>
    <xdr:sp macro="" textlink="">
      <xdr:nvSpPr>
        <xdr:cNvPr id="218" name="テキスト ボックス 217"/>
        <xdr:cNvSpPr txBox="1"/>
      </xdr:nvSpPr>
      <xdr:spPr>
        <a:xfrm>
          <a:off x="1066800" y="1446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類似団体平均を上回っていることから、今後は年齢構成を見据えた職員定数管理の適正化を図り、類似団体の平均水準まで低下させるよう努める。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71438</xdr:rowOff>
    </xdr:to>
    <xdr:cxnSp macro="">
      <xdr:nvCxnSpPr>
        <xdr:cNvPr id="256" name="直線コネクタ 255"/>
        <xdr:cNvCxnSpPr/>
      </xdr:nvCxnSpPr>
      <xdr:spPr>
        <a:xfrm flipV="1">
          <a:off x="16179800" y="1480608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87</xdr:row>
      <xdr:rowOff>20638</xdr:rowOff>
    </xdr:to>
    <xdr:cxnSp macro="">
      <xdr:nvCxnSpPr>
        <xdr:cNvPr id="259" name="直線コネクタ 258"/>
        <xdr:cNvCxnSpPr/>
      </xdr:nvCxnSpPr>
      <xdr:spPr>
        <a:xfrm flipV="1">
          <a:off x="15290800" y="148161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151871</xdr:rowOff>
    </xdr:from>
    <xdr:to>
      <xdr:col>72</xdr:col>
      <xdr:colOff>203200</xdr:colOff>
      <xdr:row>87</xdr:row>
      <xdr:rowOff>20638</xdr:rowOff>
    </xdr:to>
    <xdr:cxnSp macro="">
      <xdr:nvCxnSpPr>
        <xdr:cNvPr id="262" name="直線コネクタ 261"/>
        <xdr:cNvCxnSpPr/>
      </xdr:nvCxnSpPr>
      <xdr:spPr>
        <a:xfrm>
          <a:off x="14401800" y="148965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151871</xdr:rowOff>
    </xdr:to>
    <xdr:cxnSp macro="">
      <xdr:nvCxnSpPr>
        <xdr:cNvPr id="265" name="直線コネクタ 264"/>
        <xdr:cNvCxnSpPr/>
      </xdr:nvCxnSpPr>
      <xdr:spPr>
        <a:xfrm>
          <a:off x="13512800" y="148060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77" name="楕円 276"/>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78" name="テキスト ボックス 277"/>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56215</xdr:rowOff>
    </xdr:from>
    <xdr:ext cx="762000" cy="259045"/>
    <xdr:sp macro="" textlink="">
      <xdr:nvSpPr>
        <xdr:cNvPr id="280" name="テキスト ボックス 279"/>
        <xdr:cNvSpPr txBox="1"/>
      </xdr:nvSpPr>
      <xdr:spPr>
        <a:xfrm>
          <a:off x="14909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101071</xdr:rowOff>
    </xdr:from>
    <xdr:to>
      <xdr:col>68</xdr:col>
      <xdr:colOff>203200</xdr:colOff>
      <xdr:row>87</xdr:row>
      <xdr:rowOff>31221</xdr:rowOff>
    </xdr:to>
    <xdr:sp macro="" textlink="">
      <xdr:nvSpPr>
        <xdr:cNvPr id="281" name="楕円 280"/>
        <xdr:cNvSpPr/>
      </xdr:nvSpPr>
      <xdr:spPr>
        <a:xfrm>
          <a:off x="14351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15998</xdr:rowOff>
    </xdr:from>
    <xdr:ext cx="762000" cy="259045"/>
    <xdr:sp macro="" textlink="">
      <xdr:nvSpPr>
        <xdr:cNvPr id="282" name="テキスト ボックス 281"/>
        <xdr:cNvSpPr txBox="1"/>
      </xdr:nvSpPr>
      <xdr:spPr>
        <a:xfrm>
          <a:off x="14020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育所５箇所及び診療所３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16796</xdr:rowOff>
    </xdr:from>
    <xdr:to>
      <xdr:col>81</xdr:col>
      <xdr:colOff>44450</xdr:colOff>
      <xdr:row>66</xdr:row>
      <xdr:rowOff>89789</xdr:rowOff>
    </xdr:to>
    <xdr:cxnSp macro="">
      <xdr:nvCxnSpPr>
        <xdr:cNvPr id="315" name="直線コネクタ 314"/>
        <xdr:cNvCxnSpPr/>
      </xdr:nvCxnSpPr>
      <xdr:spPr>
        <a:xfrm>
          <a:off x="16179800" y="11332496"/>
          <a:ext cx="8382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137573</xdr:rowOff>
    </xdr:from>
    <xdr:to>
      <xdr:col>77</xdr:col>
      <xdr:colOff>44450</xdr:colOff>
      <xdr:row>66</xdr:row>
      <xdr:rowOff>16796</xdr:rowOff>
    </xdr:to>
    <xdr:cxnSp macro="">
      <xdr:nvCxnSpPr>
        <xdr:cNvPr id="318" name="直線コネクタ 317"/>
        <xdr:cNvCxnSpPr/>
      </xdr:nvCxnSpPr>
      <xdr:spPr>
        <a:xfrm>
          <a:off x="15290800" y="1128182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102584</xdr:rowOff>
    </xdr:from>
    <xdr:to>
      <xdr:col>72</xdr:col>
      <xdr:colOff>203200</xdr:colOff>
      <xdr:row>65</xdr:row>
      <xdr:rowOff>137573</xdr:rowOff>
    </xdr:to>
    <xdr:cxnSp macro="">
      <xdr:nvCxnSpPr>
        <xdr:cNvPr id="321" name="直線コネクタ 320"/>
        <xdr:cNvCxnSpPr/>
      </xdr:nvCxnSpPr>
      <xdr:spPr>
        <a:xfrm>
          <a:off x="14401800" y="11246834"/>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70612</xdr:rowOff>
    </xdr:from>
    <xdr:to>
      <xdr:col>68</xdr:col>
      <xdr:colOff>152400</xdr:colOff>
      <xdr:row>65</xdr:row>
      <xdr:rowOff>102584</xdr:rowOff>
    </xdr:to>
    <xdr:cxnSp macro="">
      <xdr:nvCxnSpPr>
        <xdr:cNvPr id="324" name="直線コネクタ 323"/>
        <xdr:cNvCxnSpPr/>
      </xdr:nvCxnSpPr>
      <xdr:spPr>
        <a:xfrm>
          <a:off x="13512800" y="11214862"/>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38989</xdr:rowOff>
    </xdr:from>
    <xdr:to>
      <xdr:col>81</xdr:col>
      <xdr:colOff>95250</xdr:colOff>
      <xdr:row>66</xdr:row>
      <xdr:rowOff>140589</xdr:rowOff>
    </xdr:to>
    <xdr:sp macro="" textlink="">
      <xdr:nvSpPr>
        <xdr:cNvPr id="334" name="楕円 333"/>
        <xdr:cNvSpPr/>
      </xdr:nvSpPr>
      <xdr:spPr>
        <a:xfrm>
          <a:off x="169672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106316</xdr:rowOff>
    </xdr:from>
    <xdr:ext cx="762000" cy="259045"/>
    <xdr:sp macro="" textlink="">
      <xdr:nvSpPr>
        <xdr:cNvPr id="335" name="定員管理の状況該当値テキスト"/>
        <xdr:cNvSpPr txBox="1"/>
      </xdr:nvSpPr>
      <xdr:spPr>
        <a:xfrm>
          <a:off x="17106900" y="1125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137446</xdr:rowOff>
    </xdr:from>
    <xdr:to>
      <xdr:col>77</xdr:col>
      <xdr:colOff>95250</xdr:colOff>
      <xdr:row>66</xdr:row>
      <xdr:rowOff>67596</xdr:rowOff>
    </xdr:to>
    <xdr:sp macro="" textlink="">
      <xdr:nvSpPr>
        <xdr:cNvPr id="336" name="楕円 335"/>
        <xdr:cNvSpPr/>
      </xdr:nvSpPr>
      <xdr:spPr>
        <a:xfrm>
          <a:off x="16129000" y="112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52373</xdr:rowOff>
    </xdr:from>
    <xdr:ext cx="736600" cy="259045"/>
    <xdr:sp macro="" textlink="">
      <xdr:nvSpPr>
        <xdr:cNvPr id="337" name="テキスト ボックス 336"/>
        <xdr:cNvSpPr txBox="1"/>
      </xdr:nvSpPr>
      <xdr:spPr>
        <a:xfrm>
          <a:off x="15798800" y="1136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86773</xdr:rowOff>
    </xdr:from>
    <xdr:to>
      <xdr:col>73</xdr:col>
      <xdr:colOff>44450</xdr:colOff>
      <xdr:row>66</xdr:row>
      <xdr:rowOff>16923</xdr:rowOff>
    </xdr:to>
    <xdr:sp macro="" textlink="">
      <xdr:nvSpPr>
        <xdr:cNvPr id="338" name="楕円 337"/>
        <xdr:cNvSpPr/>
      </xdr:nvSpPr>
      <xdr:spPr>
        <a:xfrm>
          <a:off x="15240000" y="112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1700</xdr:rowOff>
    </xdr:from>
    <xdr:ext cx="762000" cy="259045"/>
    <xdr:sp macro="" textlink="">
      <xdr:nvSpPr>
        <xdr:cNvPr id="339" name="テキスト ボックス 338"/>
        <xdr:cNvSpPr txBox="1"/>
      </xdr:nvSpPr>
      <xdr:spPr>
        <a:xfrm>
          <a:off x="14909800" y="1131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51784</xdr:rowOff>
    </xdr:from>
    <xdr:to>
      <xdr:col>68</xdr:col>
      <xdr:colOff>203200</xdr:colOff>
      <xdr:row>65</xdr:row>
      <xdr:rowOff>153384</xdr:rowOff>
    </xdr:to>
    <xdr:sp macro="" textlink="">
      <xdr:nvSpPr>
        <xdr:cNvPr id="340" name="楕円 339"/>
        <xdr:cNvSpPr/>
      </xdr:nvSpPr>
      <xdr:spPr>
        <a:xfrm>
          <a:off x="14351000" y="111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138161</xdr:rowOff>
    </xdr:from>
    <xdr:ext cx="762000" cy="259045"/>
    <xdr:sp macro="" textlink="">
      <xdr:nvSpPr>
        <xdr:cNvPr id="341" name="テキスト ボックス 340"/>
        <xdr:cNvSpPr txBox="1"/>
      </xdr:nvSpPr>
      <xdr:spPr>
        <a:xfrm>
          <a:off x="14020800" y="1128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19812</xdr:rowOff>
    </xdr:from>
    <xdr:to>
      <xdr:col>64</xdr:col>
      <xdr:colOff>152400</xdr:colOff>
      <xdr:row>65</xdr:row>
      <xdr:rowOff>121412</xdr:rowOff>
    </xdr:to>
    <xdr:sp macro="" textlink="">
      <xdr:nvSpPr>
        <xdr:cNvPr id="342" name="楕円 341"/>
        <xdr:cNvSpPr/>
      </xdr:nvSpPr>
      <xdr:spPr>
        <a:xfrm>
          <a:off x="13462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106189</xdr:rowOff>
    </xdr:from>
    <xdr:ext cx="762000" cy="259045"/>
    <xdr:sp macro="" textlink="">
      <xdr:nvSpPr>
        <xdr:cNvPr id="343" name="テキスト ボックス 342"/>
        <xdr:cNvSpPr txBox="1"/>
      </xdr:nvSpPr>
      <xdr:spPr>
        <a:xfrm>
          <a:off x="13131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１９年度以降、毎年度改善され近年は横ばいで推移していたが、給食センターや茶内保育所、新庁舎関連事業に伴う地方債の償還額が増加したことから上昇した。今後は必要事業を見極め地方債の発行を抑制するなど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76200</xdr:rowOff>
    </xdr:to>
    <xdr:cxnSp macro="">
      <xdr:nvCxnSpPr>
        <xdr:cNvPr id="377" name="直線コネクタ 376"/>
        <xdr:cNvCxnSpPr/>
      </xdr:nvCxnSpPr>
      <xdr:spPr>
        <a:xfrm>
          <a:off x="16179800" y="70493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27940</xdr:rowOff>
    </xdr:to>
    <xdr:cxnSp macro="">
      <xdr:nvCxnSpPr>
        <xdr:cNvPr id="380" name="直線コネクタ 379"/>
        <xdr:cNvCxnSpPr/>
      </xdr:nvCxnSpPr>
      <xdr:spPr>
        <a:xfrm flipV="1">
          <a:off x="15290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83" name="直線コネクタ 382"/>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27940</xdr:rowOff>
    </xdr:to>
    <xdr:cxnSp macro="">
      <xdr:nvCxnSpPr>
        <xdr:cNvPr id="386" name="直線コネクタ 385"/>
        <xdr:cNvCxnSpPr/>
      </xdr:nvCxnSpPr>
      <xdr:spPr>
        <a:xfrm>
          <a:off x="13512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6" name="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7"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8" name="楕円 397"/>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99" name="テキスト ボックス 398"/>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0" name="楕円 399"/>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1" name="テキスト ボックス 40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2" name="楕円 40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3" name="テキスト ボックス 40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4" name="楕円 403"/>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5" name="テキスト ボックス 404"/>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く集落が点在していることから、学校や集会施設、道路等のインフラ整備により地方債残高が多額となっていたが、厳しい財政状況に鑑み地方債の発行を抑制し、平成２４年度以降大きく改善されたところである。しかし、平成３０年度からの新庁舎関連事業に伴う地方債残高の増加により、今後上昇する見通しであることから、必要な事業を見極め地方債発行を抑制するとともに、減債基金の積立てなど将来の負担に備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1572</xdr:rowOff>
    </xdr:from>
    <xdr:to>
      <xdr:col>81</xdr:col>
      <xdr:colOff>44450</xdr:colOff>
      <xdr:row>18</xdr:row>
      <xdr:rowOff>78559</xdr:rowOff>
    </xdr:to>
    <xdr:cxnSp macro="">
      <xdr:nvCxnSpPr>
        <xdr:cNvPr id="441" name="直線コネクタ 440"/>
        <xdr:cNvCxnSpPr/>
      </xdr:nvCxnSpPr>
      <xdr:spPr>
        <a:xfrm flipV="1">
          <a:off x="16179800" y="3087672"/>
          <a:ext cx="8382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78559</xdr:rowOff>
    </xdr:from>
    <xdr:to>
      <xdr:col>77</xdr:col>
      <xdr:colOff>44450</xdr:colOff>
      <xdr:row>19</xdr:row>
      <xdr:rowOff>23163</xdr:rowOff>
    </xdr:to>
    <xdr:cxnSp macro="">
      <xdr:nvCxnSpPr>
        <xdr:cNvPr id="444" name="直線コネクタ 443"/>
        <xdr:cNvCxnSpPr/>
      </xdr:nvCxnSpPr>
      <xdr:spPr>
        <a:xfrm flipV="1">
          <a:off x="15290800" y="3164659"/>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11007</xdr:rowOff>
    </xdr:from>
    <xdr:to>
      <xdr:col>72</xdr:col>
      <xdr:colOff>203200</xdr:colOff>
      <xdr:row>19</xdr:row>
      <xdr:rowOff>23163</xdr:rowOff>
    </xdr:to>
    <xdr:cxnSp macro="">
      <xdr:nvCxnSpPr>
        <xdr:cNvPr id="447" name="直線コネクタ 446"/>
        <xdr:cNvCxnSpPr/>
      </xdr:nvCxnSpPr>
      <xdr:spPr>
        <a:xfrm>
          <a:off x="14401800" y="2925657"/>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73539</xdr:rowOff>
    </xdr:from>
    <xdr:to>
      <xdr:col>68</xdr:col>
      <xdr:colOff>152400</xdr:colOff>
      <xdr:row>17</xdr:row>
      <xdr:rowOff>11007</xdr:rowOff>
    </xdr:to>
    <xdr:cxnSp macro="">
      <xdr:nvCxnSpPr>
        <xdr:cNvPr id="450" name="直線コネクタ 449"/>
        <xdr:cNvCxnSpPr/>
      </xdr:nvCxnSpPr>
      <xdr:spPr>
        <a:xfrm>
          <a:off x="13512800" y="2645289"/>
          <a:ext cx="889000" cy="2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122222</xdr:rowOff>
    </xdr:from>
    <xdr:to>
      <xdr:col>81</xdr:col>
      <xdr:colOff>95250</xdr:colOff>
      <xdr:row>18</xdr:row>
      <xdr:rowOff>52372</xdr:rowOff>
    </xdr:to>
    <xdr:sp macro="" textlink="">
      <xdr:nvSpPr>
        <xdr:cNvPr id="460" name="楕円 459"/>
        <xdr:cNvSpPr/>
      </xdr:nvSpPr>
      <xdr:spPr>
        <a:xfrm>
          <a:off x="169672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94299</xdr:rowOff>
    </xdr:from>
    <xdr:ext cx="762000" cy="259045"/>
    <xdr:sp macro="" textlink="">
      <xdr:nvSpPr>
        <xdr:cNvPr id="461" name="将来負担の状況該当値テキスト"/>
        <xdr:cNvSpPr txBox="1"/>
      </xdr:nvSpPr>
      <xdr:spPr>
        <a:xfrm>
          <a:off x="17106900" y="30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27759</xdr:rowOff>
    </xdr:from>
    <xdr:to>
      <xdr:col>77</xdr:col>
      <xdr:colOff>95250</xdr:colOff>
      <xdr:row>18</xdr:row>
      <xdr:rowOff>129359</xdr:rowOff>
    </xdr:to>
    <xdr:sp macro="" textlink="">
      <xdr:nvSpPr>
        <xdr:cNvPr id="462" name="楕円 461"/>
        <xdr:cNvSpPr/>
      </xdr:nvSpPr>
      <xdr:spPr>
        <a:xfrm>
          <a:off x="16129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114135</xdr:rowOff>
    </xdr:from>
    <xdr:ext cx="736600" cy="259045"/>
    <xdr:sp macro="" textlink="">
      <xdr:nvSpPr>
        <xdr:cNvPr id="463" name="テキスト ボックス 462"/>
        <xdr:cNvSpPr txBox="1"/>
      </xdr:nvSpPr>
      <xdr:spPr>
        <a:xfrm>
          <a:off x="15798800" y="320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143812</xdr:rowOff>
    </xdr:from>
    <xdr:to>
      <xdr:col>73</xdr:col>
      <xdr:colOff>44450</xdr:colOff>
      <xdr:row>19</xdr:row>
      <xdr:rowOff>73962</xdr:rowOff>
    </xdr:to>
    <xdr:sp macro="" textlink="">
      <xdr:nvSpPr>
        <xdr:cNvPr id="464" name="楕円 463"/>
        <xdr:cNvSpPr/>
      </xdr:nvSpPr>
      <xdr:spPr>
        <a:xfrm>
          <a:off x="15240000" y="32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58740</xdr:rowOff>
    </xdr:from>
    <xdr:ext cx="762000" cy="259045"/>
    <xdr:sp macro="" textlink="">
      <xdr:nvSpPr>
        <xdr:cNvPr id="465" name="テキスト ボックス 464"/>
        <xdr:cNvSpPr txBox="1"/>
      </xdr:nvSpPr>
      <xdr:spPr>
        <a:xfrm>
          <a:off x="14909800" y="331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66" name="楕円 465"/>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67" name="テキスト ボックス 466"/>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22739</xdr:rowOff>
    </xdr:from>
    <xdr:to>
      <xdr:col>64</xdr:col>
      <xdr:colOff>152400</xdr:colOff>
      <xdr:row>15</xdr:row>
      <xdr:rowOff>124339</xdr:rowOff>
    </xdr:to>
    <xdr:sp macro="" textlink="">
      <xdr:nvSpPr>
        <xdr:cNvPr id="468" name="楕円 467"/>
        <xdr:cNvSpPr/>
      </xdr:nvSpPr>
      <xdr:spPr>
        <a:xfrm>
          <a:off x="13462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109116</xdr:rowOff>
    </xdr:from>
    <xdr:ext cx="762000" cy="259045"/>
    <xdr:sp macro="" textlink="">
      <xdr:nvSpPr>
        <xdr:cNvPr id="469" name="テキスト ボックス 468"/>
        <xdr:cNvSpPr txBox="1"/>
      </xdr:nvSpPr>
      <xdr:spPr>
        <a:xfrm>
          <a:off x="13131800" y="268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5,411
5,282
423.63
9,846,233
9,716,558
129,279
4,599,372
12,707,984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育所５箇所及び診療所３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58420</xdr:rowOff>
    </xdr:to>
    <xdr:cxnSp macro="">
      <xdr:nvCxnSpPr>
        <xdr:cNvPr id="66" name="直線コネクタ 65"/>
        <xdr:cNvCxnSpPr/>
      </xdr:nvCxnSpPr>
      <xdr:spPr>
        <a:xfrm>
          <a:off x="3987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127000</xdr:rowOff>
    </xdr:to>
    <xdr:cxnSp macro="">
      <xdr:nvCxnSpPr>
        <xdr:cNvPr id="69" name="直線コネクタ 68"/>
        <xdr:cNvCxnSpPr/>
      </xdr:nvCxnSpPr>
      <xdr:spPr>
        <a:xfrm flipV="1">
          <a:off x="3098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127000</xdr:rowOff>
    </xdr:to>
    <xdr:cxnSp macro="">
      <xdr:nvCxnSpPr>
        <xdr:cNvPr id="72" name="直線コネクタ 71"/>
        <xdr:cNvCxnSpPr/>
      </xdr:nvCxnSpPr>
      <xdr:spPr>
        <a:xfrm>
          <a:off x="2209800" y="6466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168910</xdr:rowOff>
    </xdr:to>
    <xdr:cxnSp macro="">
      <xdr:nvCxnSpPr>
        <xdr:cNvPr id="75" name="直線コネクタ 74"/>
        <xdr:cNvCxnSpPr/>
      </xdr:nvCxnSpPr>
      <xdr:spPr>
        <a:xfrm flipV="1">
          <a:off x="1320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同様、直営施設や町立高等学校及び多くの公共施設を有することから平成２５年度までは類似団体平均を上回っていたが、平成２６年度以降においては類似団体と同水準となっている。今後においても施設の適正管理と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81280</xdr:rowOff>
    </xdr:to>
    <xdr:cxnSp macro="">
      <xdr:nvCxnSpPr>
        <xdr:cNvPr id="123" name="直線コネクタ 122"/>
        <xdr:cNvCxnSpPr/>
      </xdr:nvCxnSpPr>
      <xdr:spPr>
        <a:xfrm>
          <a:off x="15671800" y="25273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127000</xdr:rowOff>
    </xdr:to>
    <xdr:cxnSp macro="">
      <xdr:nvCxnSpPr>
        <xdr:cNvPr id="126" name="直線コネクタ 125"/>
        <xdr:cNvCxnSpPr/>
      </xdr:nvCxnSpPr>
      <xdr:spPr>
        <a:xfrm>
          <a:off x="14782800" y="245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15</xdr:row>
      <xdr:rowOff>109855</xdr:rowOff>
    </xdr:to>
    <xdr:cxnSp macro="">
      <xdr:nvCxnSpPr>
        <xdr:cNvPr id="129" name="直線コネクタ 128"/>
        <xdr:cNvCxnSpPr/>
      </xdr:nvCxnSpPr>
      <xdr:spPr>
        <a:xfrm flipV="1">
          <a:off x="13893800" y="245872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109855</xdr:rowOff>
    </xdr:to>
    <xdr:cxnSp macro="">
      <xdr:nvCxnSpPr>
        <xdr:cNvPr id="132" name="直線コネクタ 131"/>
        <xdr:cNvCxnSpPr/>
      </xdr:nvCxnSpPr>
      <xdr:spPr>
        <a:xfrm>
          <a:off x="13004800" y="2681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2" name="楕円 141"/>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2557</xdr:rowOff>
    </xdr:from>
    <xdr:ext cx="762000" cy="259045"/>
    <xdr:sp macro="" textlink="">
      <xdr:nvSpPr>
        <xdr:cNvPr id="143" name="物件費該当値テキスト"/>
        <xdr:cNvSpPr txBox="1"/>
      </xdr:nvSpPr>
      <xdr:spPr>
        <a:xfrm>
          <a:off x="165989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6" name="楕円 145"/>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7" name="テキスト ボックス 146"/>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8" name="楕円 147"/>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9" name="テキスト ボックス 148"/>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51" name="テキスト ボックス 150"/>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補助・単独事業ともに負担が少なく類似団体平均を下回っている。今後においては、高齢化や少子化対策などにより負担が増加していくことが見込まれることから、適正な制度運用により過度の財政負担が生じ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31750</xdr:rowOff>
    </xdr:to>
    <xdr:cxnSp macro="">
      <xdr:nvCxnSpPr>
        <xdr:cNvPr id="184" name="直線コネクタ 183"/>
        <xdr:cNvCxnSpPr/>
      </xdr:nvCxnSpPr>
      <xdr:spPr>
        <a:xfrm flipV="1">
          <a:off x="3987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107950</xdr:rowOff>
    </xdr:to>
    <xdr:cxnSp macro="">
      <xdr:nvCxnSpPr>
        <xdr:cNvPr id="187" name="直線コネクタ 186"/>
        <xdr:cNvCxnSpPr/>
      </xdr:nvCxnSpPr>
      <xdr:spPr>
        <a:xfrm flipV="1">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0" name="直線コネクタ 189"/>
        <xdr:cNvCxnSpPr/>
      </xdr:nvCxnSpPr>
      <xdr:spPr>
        <a:xfrm>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50800</xdr:rowOff>
    </xdr:to>
    <xdr:cxnSp macro="">
      <xdr:nvCxnSpPr>
        <xdr:cNvPr id="193" name="直線コネクタ 192"/>
        <xdr:cNvCxnSpPr/>
      </xdr:nvCxnSpPr>
      <xdr:spPr>
        <a:xfrm>
          <a:off x="1320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3" name="楕円 202"/>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4"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5" name="楕円 204"/>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6" name="テキスト ボックス 205"/>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1" name="楕円 21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2" name="テキスト ボックス 21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20320</xdr:rowOff>
    </xdr:to>
    <xdr:cxnSp macro="">
      <xdr:nvCxnSpPr>
        <xdr:cNvPr id="245" name="直線コネクタ 244"/>
        <xdr:cNvCxnSpPr/>
      </xdr:nvCxnSpPr>
      <xdr:spPr>
        <a:xfrm>
          <a:off x="15671800" y="926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55</xdr:row>
      <xdr:rowOff>8890</xdr:rowOff>
    </xdr:to>
    <xdr:cxnSp macro="">
      <xdr:nvCxnSpPr>
        <xdr:cNvPr id="248" name="直線コネクタ 247"/>
        <xdr:cNvCxnSpPr/>
      </xdr:nvCxnSpPr>
      <xdr:spPr>
        <a:xfrm flipV="1">
          <a:off x="14782800" y="9263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8890</xdr:rowOff>
    </xdr:to>
    <xdr:cxnSp macro="">
      <xdr:nvCxnSpPr>
        <xdr:cNvPr id="251" name="直線コネクタ 250"/>
        <xdr:cNvCxnSpPr/>
      </xdr:nvCxnSpPr>
      <xdr:spPr>
        <a:xfrm>
          <a:off x="13893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8890</xdr:rowOff>
    </xdr:to>
    <xdr:cxnSp macro="">
      <xdr:nvCxnSpPr>
        <xdr:cNvPr id="254" name="直線コネクタ 253"/>
        <xdr:cNvCxnSpPr/>
      </xdr:nvCxnSpPr>
      <xdr:spPr>
        <a:xfrm>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125730</xdr:rowOff>
    </xdr:from>
    <xdr:to>
      <xdr:col>78</xdr:col>
      <xdr:colOff>120650</xdr:colOff>
      <xdr:row>54</xdr:row>
      <xdr:rowOff>55880</xdr:rowOff>
    </xdr:to>
    <xdr:sp macro="" textlink="">
      <xdr:nvSpPr>
        <xdr:cNvPr id="266" name="楕円 265"/>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66057</xdr:rowOff>
    </xdr:from>
    <xdr:ext cx="736600" cy="259045"/>
    <xdr:sp macro="" textlink="">
      <xdr:nvSpPr>
        <xdr:cNvPr id="267" name="テキスト ボックス 266"/>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8" name="楕円 267"/>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69" name="テキスト ボックス 268"/>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0" name="楕円 269"/>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1" name="テキスト ボックス 270"/>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2" name="楕円 271"/>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3" name="テキスト ボックス 272"/>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新型コロナウイルス感染症対策事業の影響から類似団体平均を上回っていたが、令和４年度は同水準となった。今後も単独で行う各種団体への補助金については現水準を維持していくよう努める。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74422</xdr:rowOff>
    </xdr:to>
    <xdr:cxnSp macro="">
      <xdr:nvCxnSpPr>
        <xdr:cNvPr id="303" name="直線コネクタ 302"/>
        <xdr:cNvCxnSpPr/>
      </xdr:nvCxnSpPr>
      <xdr:spPr>
        <a:xfrm flipV="1">
          <a:off x="15671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74422</xdr:rowOff>
    </xdr:to>
    <xdr:cxnSp macro="">
      <xdr:nvCxnSpPr>
        <xdr:cNvPr id="306" name="直線コネクタ 305"/>
        <xdr:cNvCxnSpPr/>
      </xdr:nvCxnSpPr>
      <xdr:spPr>
        <a:xfrm>
          <a:off x="14782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74422</xdr:rowOff>
    </xdr:to>
    <xdr:cxnSp macro="">
      <xdr:nvCxnSpPr>
        <xdr:cNvPr id="309" name="直線コネクタ 308"/>
        <xdr:cNvCxnSpPr/>
      </xdr:nvCxnSpPr>
      <xdr:spPr>
        <a:xfrm>
          <a:off x="13893800" y="62306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58420</xdr:rowOff>
    </xdr:to>
    <xdr:cxnSp macro="">
      <xdr:nvCxnSpPr>
        <xdr:cNvPr id="312" name="直線コネクタ 311"/>
        <xdr:cNvCxnSpPr/>
      </xdr:nvCxnSpPr>
      <xdr:spPr>
        <a:xfrm>
          <a:off x="13004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2" name="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4" name="楕円 32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5" name="テキスト ボックス 32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6" name="楕円 325"/>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7" name="テキスト ボックス 326"/>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0" name="楕円 329"/>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1" name="テキスト ボックス 330"/>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では２３％と類似団体平均より高い水準となっている。学校給食センターや茶内保育所、新庁舎関連事業に伴う公債費の増加が主な要因となっている。今後においても必要事業を見極めながら地方債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78</xdr:row>
      <xdr:rowOff>12700</xdr:rowOff>
    </xdr:to>
    <xdr:cxnSp macro="">
      <xdr:nvCxnSpPr>
        <xdr:cNvPr id="363" name="直線コネクタ 362"/>
        <xdr:cNvCxnSpPr/>
      </xdr:nvCxnSpPr>
      <xdr:spPr>
        <a:xfrm>
          <a:off x="3987800" y="13263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62230</xdr:rowOff>
    </xdr:to>
    <xdr:cxnSp macro="">
      <xdr:nvCxnSpPr>
        <xdr:cNvPr id="366" name="直線コネクタ 365"/>
        <xdr:cNvCxnSpPr/>
      </xdr:nvCxnSpPr>
      <xdr:spPr>
        <a:xfrm>
          <a:off x="3098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73661</xdr:rowOff>
    </xdr:to>
    <xdr:cxnSp macro="">
      <xdr:nvCxnSpPr>
        <xdr:cNvPr id="369" name="直線コネクタ 368"/>
        <xdr:cNvCxnSpPr/>
      </xdr:nvCxnSpPr>
      <xdr:spPr>
        <a:xfrm flipV="1">
          <a:off x="2209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73661</xdr:rowOff>
    </xdr:to>
    <xdr:cxnSp macro="">
      <xdr:nvCxnSpPr>
        <xdr:cNvPr id="372" name="直線コネクタ 371"/>
        <xdr:cNvCxnSpPr/>
      </xdr:nvCxnSpPr>
      <xdr:spPr>
        <a:xfrm>
          <a:off x="1320800" y="13271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2" name="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4" name="楕円 383"/>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5" name="テキスト ボックス 384"/>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6" name="楕円 385"/>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7" name="テキスト ボックス 386"/>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8" name="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面積が広く集落が点在していることから公共施設が多く、その維持管理費や下水道事業を実施したことによる地方債の発行から下水道事業会計への繰出金が嵩んだことにより、類似団体平均を上回っていたが、平成２７年度以降は下水道事業や水道事業の地方債償還額が減少傾向となったことから類似団体平均を下回った。今後も現状水準の維持を図るため、公共施設の適正な管理と経費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81280</xdr:rowOff>
    </xdr:to>
    <xdr:cxnSp macro="">
      <xdr:nvCxnSpPr>
        <xdr:cNvPr id="424" name="直線コネクタ 423"/>
        <xdr:cNvCxnSpPr/>
      </xdr:nvCxnSpPr>
      <xdr:spPr>
        <a:xfrm>
          <a:off x="15671800" y="130009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96520</xdr:rowOff>
    </xdr:to>
    <xdr:cxnSp macro="">
      <xdr:nvCxnSpPr>
        <xdr:cNvPr id="427" name="直線コネクタ 426"/>
        <xdr:cNvCxnSpPr/>
      </xdr:nvCxnSpPr>
      <xdr:spPr>
        <a:xfrm flipV="1">
          <a:off x="14782800" y="13000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96520</xdr:rowOff>
    </xdr:to>
    <xdr:cxnSp macro="">
      <xdr:nvCxnSpPr>
        <xdr:cNvPr id="430" name="直線コネクタ 429"/>
        <xdr:cNvCxnSpPr/>
      </xdr:nvCxnSpPr>
      <xdr:spPr>
        <a:xfrm>
          <a:off x="13893800" y="13020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161289</xdr:rowOff>
    </xdr:to>
    <xdr:cxnSp macro="">
      <xdr:nvCxnSpPr>
        <xdr:cNvPr id="433" name="直線コネクタ 432"/>
        <xdr:cNvCxnSpPr/>
      </xdr:nvCxnSpPr>
      <xdr:spPr>
        <a:xfrm>
          <a:off x="13004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3" name="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5" name="楕円 444"/>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6" name="テキスト ボックス 445"/>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47" name="楕円 446"/>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8" name="テキスト ボックス 447"/>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9" name="楕円 448"/>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0" name="テキスト ボックス 449"/>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51" name="楕円 450"/>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2" name="テキスト ボックス 451"/>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119779</xdr:rowOff>
    </xdr:from>
    <xdr:to>
      <xdr:col>29</xdr:col>
      <xdr:colOff>127000</xdr:colOff>
      <xdr:row>14</xdr:row>
      <xdr:rowOff>16434</xdr:rowOff>
    </xdr:to>
    <xdr:cxnSp macro="">
      <xdr:nvCxnSpPr>
        <xdr:cNvPr id="48" name="直線コネクタ 47"/>
        <xdr:cNvCxnSpPr/>
      </xdr:nvCxnSpPr>
      <xdr:spPr bwMode="auto">
        <a:xfrm flipV="1">
          <a:off x="5003800" y="2396254"/>
          <a:ext cx="647700" cy="6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16434</xdr:rowOff>
    </xdr:from>
    <xdr:to>
      <xdr:col>26</xdr:col>
      <xdr:colOff>50800</xdr:colOff>
      <xdr:row>14</xdr:row>
      <xdr:rowOff>50129</xdr:rowOff>
    </xdr:to>
    <xdr:cxnSp macro="">
      <xdr:nvCxnSpPr>
        <xdr:cNvPr id="51" name="直線コネクタ 50"/>
        <xdr:cNvCxnSpPr/>
      </xdr:nvCxnSpPr>
      <xdr:spPr bwMode="auto">
        <a:xfrm flipV="1">
          <a:off x="4305300" y="2464359"/>
          <a:ext cx="698500" cy="3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50129</xdr:rowOff>
    </xdr:from>
    <xdr:to>
      <xdr:col>22</xdr:col>
      <xdr:colOff>114300</xdr:colOff>
      <xdr:row>14</xdr:row>
      <xdr:rowOff>97674</xdr:rowOff>
    </xdr:to>
    <xdr:cxnSp macro="">
      <xdr:nvCxnSpPr>
        <xdr:cNvPr id="54" name="直線コネクタ 53"/>
        <xdr:cNvCxnSpPr/>
      </xdr:nvCxnSpPr>
      <xdr:spPr bwMode="auto">
        <a:xfrm flipV="1">
          <a:off x="3606800" y="2498054"/>
          <a:ext cx="698500" cy="4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97674</xdr:rowOff>
    </xdr:from>
    <xdr:to>
      <xdr:col>18</xdr:col>
      <xdr:colOff>177800</xdr:colOff>
      <xdr:row>14</xdr:row>
      <xdr:rowOff>110155</xdr:rowOff>
    </xdr:to>
    <xdr:cxnSp macro="">
      <xdr:nvCxnSpPr>
        <xdr:cNvPr id="57" name="直線コネクタ 56"/>
        <xdr:cNvCxnSpPr/>
      </xdr:nvCxnSpPr>
      <xdr:spPr bwMode="auto">
        <a:xfrm flipV="1">
          <a:off x="2908300" y="2545599"/>
          <a:ext cx="698500" cy="1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68979</xdr:rowOff>
    </xdr:from>
    <xdr:to>
      <xdr:col>29</xdr:col>
      <xdr:colOff>177800</xdr:colOff>
      <xdr:row>13</xdr:row>
      <xdr:rowOff>170579</xdr:rowOff>
    </xdr:to>
    <xdr:sp macro="" textlink="">
      <xdr:nvSpPr>
        <xdr:cNvPr id="67" name="楕円 66"/>
        <xdr:cNvSpPr/>
      </xdr:nvSpPr>
      <xdr:spPr bwMode="auto">
        <a:xfrm>
          <a:off x="5600700" y="234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15656</xdr:rowOff>
    </xdr:from>
    <xdr:ext cx="762000" cy="259045"/>
    <xdr:sp macro="" textlink="">
      <xdr:nvSpPr>
        <xdr:cNvPr id="68" name="人口1人当たり決算額の推移該当値テキスト130"/>
        <xdr:cNvSpPr txBox="1"/>
      </xdr:nvSpPr>
      <xdr:spPr>
        <a:xfrm>
          <a:off x="5740400" y="229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137084</xdr:rowOff>
    </xdr:from>
    <xdr:to>
      <xdr:col>26</xdr:col>
      <xdr:colOff>101600</xdr:colOff>
      <xdr:row>14</xdr:row>
      <xdr:rowOff>67234</xdr:rowOff>
    </xdr:to>
    <xdr:sp macro="" textlink="">
      <xdr:nvSpPr>
        <xdr:cNvPr id="69" name="楕円 68"/>
        <xdr:cNvSpPr/>
      </xdr:nvSpPr>
      <xdr:spPr bwMode="auto">
        <a:xfrm>
          <a:off x="4953000" y="241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77411</xdr:rowOff>
    </xdr:from>
    <xdr:ext cx="736600" cy="259045"/>
    <xdr:sp macro="" textlink="">
      <xdr:nvSpPr>
        <xdr:cNvPr id="70" name="テキスト ボックス 69"/>
        <xdr:cNvSpPr txBox="1"/>
      </xdr:nvSpPr>
      <xdr:spPr>
        <a:xfrm>
          <a:off x="4622800" y="2182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170779</xdr:rowOff>
    </xdr:from>
    <xdr:to>
      <xdr:col>22</xdr:col>
      <xdr:colOff>165100</xdr:colOff>
      <xdr:row>14</xdr:row>
      <xdr:rowOff>100929</xdr:rowOff>
    </xdr:to>
    <xdr:sp macro="" textlink="">
      <xdr:nvSpPr>
        <xdr:cNvPr id="71" name="楕円 70"/>
        <xdr:cNvSpPr/>
      </xdr:nvSpPr>
      <xdr:spPr bwMode="auto">
        <a:xfrm>
          <a:off x="4254500" y="244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111106</xdr:rowOff>
    </xdr:from>
    <xdr:ext cx="762000" cy="259045"/>
    <xdr:sp macro="" textlink="">
      <xdr:nvSpPr>
        <xdr:cNvPr id="72" name="テキスト ボックス 71"/>
        <xdr:cNvSpPr txBox="1"/>
      </xdr:nvSpPr>
      <xdr:spPr>
        <a:xfrm>
          <a:off x="3924300" y="221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46874</xdr:rowOff>
    </xdr:from>
    <xdr:to>
      <xdr:col>19</xdr:col>
      <xdr:colOff>38100</xdr:colOff>
      <xdr:row>14</xdr:row>
      <xdr:rowOff>148474</xdr:rowOff>
    </xdr:to>
    <xdr:sp macro="" textlink="">
      <xdr:nvSpPr>
        <xdr:cNvPr id="73" name="楕円 72"/>
        <xdr:cNvSpPr/>
      </xdr:nvSpPr>
      <xdr:spPr bwMode="auto">
        <a:xfrm>
          <a:off x="3556000" y="249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158651</xdr:rowOff>
    </xdr:from>
    <xdr:ext cx="762000" cy="259045"/>
    <xdr:sp macro="" textlink="">
      <xdr:nvSpPr>
        <xdr:cNvPr id="74" name="テキスト ボックス 73"/>
        <xdr:cNvSpPr txBox="1"/>
      </xdr:nvSpPr>
      <xdr:spPr>
        <a:xfrm>
          <a:off x="3225800" y="226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59355</xdr:rowOff>
    </xdr:from>
    <xdr:to>
      <xdr:col>15</xdr:col>
      <xdr:colOff>101600</xdr:colOff>
      <xdr:row>14</xdr:row>
      <xdr:rowOff>160955</xdr:rowOff>
    </xdr:to>
    <xdr:sp macro="" textlink="">
      <xdr:nvSpPr>
        <xdr:cNvPr id="75" name="楕円 74"/>
        <xdr:cNvSpPr/>
      </xdr:nvSpPr>
      <xdr:spPr bwMode="auto">
        <a:xfrm>
          <a:off x="2857500" y="250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171132</xdr:rowOff>
    </xdr:from>
    <xdr:ext cx="762000" cy="259045"/>
    <xdr:sp macro="" textlink="">
      <xdr:nvSpPr>
        <xdr:cNvPr id="76" name="テキスト ボックス 75"/>
        <xdr:cNvSpPr txBox="1"/>
      </xdr:nvSpPr>
      <xdr:spPr>
        <a:xfrm>
          <a:off x="2527300" y="227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259817</xdr:rowOff>
    </xdr:from>
    <xdr:to>
      <xdr:col>29</xdr:col>
      <xdr:colOff>127000</xdr:colOff>
      <xdr:row>34</xdr:row>
      <xdr:rowOff>141908</xdr:rowOff>
    </xdr:to>
    <xdr:cxnSp macro="">
      <xdr:nvCxnSpPr>
        <xdr:cNvPr id="112" name="直線コネクタ 111"/>
        <xdr:cNvCxnSpPr/>
      </xdr:nvCxnSpPr>
      <xdr:spPr bwMode="auto">
        <a:xfrm flipV="1">
          <a:off x="5003800" y="6184367"/>
          <a:ext cx="647700" cy="22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141908</xdr:rowOff>
    </xdr:from>
    <xdr:to>
      <xdr:col>26</xdr:col>
      <xdr:colOff>50800</xdr:colOff>
      <xdr:row>34</xdr:row>
      <xdr:rowOff>171038</xdr:rowOff>
    </xdr:to>
    <xdr:cxnSp macro="">
      <xdr:nvCxnSpPr>
        <xdr:cNvPr id="115" name="直線コネクタ 114"/>
        <xdr:cNvCxnSpPr/>
      </xdr:nvCxnSpPr>
      <xdr:spPr bwMode="auto">
        <a:xfrm flipV="1">
          <a:off x="4305300" y="6409358"/>
          <a:ext cx="698500" cy="2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171038</xdr:rowOff>
    </xdr:from>
    <xdr:to>
      <xdr:col>22</xdr:col>
      <xdr:colOff>114300</xdr:colOff>
      <xdr:row>34</xdr:row>
      <xdr:rowOff>326241</xdr:rowOff>
    </xdr:to>
    <xdr:cxnSp macro="">
      <xdr:nvCxnSpPr>
        <xdr:cNvPr id="118" name="直線コネクタ 117"/>
        <xdr:cNvCxnSpPr/>
      </xdr:nvCxnSpPr>
      <xdr:spPr bwMode="auto">
        <a:xfrm flipV="1">
          <a:off x="3606800" y="6438488"/>
          <a:ext cx="698500" cy="15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302728</xdr:rowOff>
    </xdr:from>
    <xdr:to>
      <xdr:col>18</xdr:col>
      <xdr:colOff>177800</xdr:colOff>
      <xdr:row>34</xdr:row>
      <xdr:rowOff>326241</xdr:rowOff>
    </xdr:to>
    <xdr:cxnSp macro="">
      <xdr:nvCxnSpPr>
        <xdr:cNvPr id="121" name="直線コネクタ 120"/>
        <xdr:cNvCxnSpPr/>
      </xdr:nvCxnSpPr>
      <xdr:spPr bwMode="auto">
        <a:xfrm>
          <a:off x="2908300" y="6570178"/>
          <a:ext cx="698500" cy="2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209017</xdr:rowOff>
    </xdr:from>
    <xdr:to>
      <xdr:col>29</xdr:col>
      <xdr:colOff>177800</xdr:colOff>
      <xdr:row>33</xdr:row>
      <xdr:rowOff>310617</xdr:rowOff>
    </xdr:to>
    <xdr:sp macro="" textlink="">
      <xdr:nvSpPr>
        <xdr:cNvPr id="131" name="楕円 130"/>
        <xdr:cNvSpPr/>
      </xdr:nvSpPr>
      <xdr:spPr bwMode="auto">
        <a:xfrm>
          <a:off x="5600700" y="613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54094</xdr:rowOff>
    </xdr:from>
    <xdr:ext cx="762000" cy="259045"/>
    <xdr:sp macro="" textlink="">
      <xdr:nvSpPr>
        <xdr:cNvPr id="132" name="人口1人当たり決算額の推移該当値テキスト445"/>
        <xdr:cNvSpPr txBox="1"/>
      </xdr:nvSpPr>
      <xdr:spPr>
        <a:xfrm>
          <a:off x="5740400" y="59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91108</xdr:rowOff>
    </xdr:from>
    <xdr:to>
      <xdr:col>26</xdr:col>
      <xdr:colOff>101600</xdr:colOff>
      <xdr:row>34</xdr:row>
      <xdr:rowOff>192708</xdr:rowOff>
    </xdr:to>
    <xdr:sp macro="" textlink="">
      <xdr:nvSpPr>
        <xdr:cNvPr id="133" name="楕円 132"/>
        <xdr:cNvSpPr/>
      </xdr:nvSpPr>
      <xdr:spPr bwMode="auto">
        <a:xfrm>
          <a:off x="4953000" y="635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202885</xdr:rowOff>
    </xdr:from>
    <xdr:ext cx="736600" cy="259045"/>
    <xdr:sp macro="" textlink="">
      <xdr:nvSpPr>
        <xdr:cNvPr id="134" name="テキスト ボックス 133"/>
        <xdr:cNvSpPr txBox="1"/>
      </xdr:nvSpPr>
      <xdr:spPr>
        <a:xfrm>
          <a:off x="4622800" y="612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120238</xdr:rowOff>
    </xdr:from>
    <xdr:to>
      <xdr:col>22</xdr:col>
      <xdr:colOff>165100</xdr:colOff>
      <xdr:row>34</xdr:row>
      <xdr:rowOff>221838</xdr:rowOff>
    </xdr:to>
    <xdr:sp macro="" textlink="">
      <xdr:nvSpPr>
        <xdr:cNvPr id="135" name="楕円 134"/>
        <xdr:cNvSpPr/>
      </xdr:nvSpPr>
      <xdr:spPr bwMode="auto">
        <a:xfrm>
          <a:off x="4254500" y="638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232015</xdr:rowOff>
    </xdr:from>
    <xdr:ext cx="762000" cy="259045"/>
    <xdr:sp macro="" textlink="">
      <xdr:nvSpPr>
        <xdr:cNvPr id="136" name="テキスト ボックス 135"/>
        <xdr:cNvSpPr txBox="1"/>
      </xdr:nvSpPr>
      <xdr:spPr>
        <a:xfrm>
          <a:off x="3924300" y="61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275441</xdr:rowOff>
    </xdr:from>
    <xdr:to>
      <xdr:col>19</xdr:col>
      <xdr:colOff>38100</xdr:colOff>
      <xdr:row>35</xdr:row>
      <xdr:rowOff>34141</xdr:rowOff>
    </xdr:to>
    <xdr:sp macro="" textlink="">
      <xdr:nvSpPr>
        <xdr:cNvPr id="137" name="楕円 136"/>
        <xdr:cNvSpPr/>
      </xdr:nvSpPr>
      <xdr:spPr bwMode="auto">
        <a:xfrm>
          <a:off x="3556000" y="654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44318</xdr:rowOff>
    </xdr:from>
    <xdr:ext cx="762000" cy="259045"/>
    <xdr:sp macro="" textlink="">
      <xdr:nvSpPr>
        <xdr:cNvPr id="138" name="テキスト ボックス 137"/>
        <xdr:cNvSpPr txBox="1"/>
      </xdr:nvSpPr>
      <xdr:spPr>
        <a:xfrm>
          <a:off x="3225800" y="631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251928</xdr:rowOff>
    </xdr:from>
    <xdr:to>
      <xdr:col>15</xdr:col>
      <xdr:colOff>101600</xdr:colOff>
      <xdr:row>35</xdr:row>
      <xdr:rowOff>10628</xdr:rowOff>
    </xdr:to>
    <xdr:sp macro="" textlink="">
      <xdr:nvSpPr>
        <xdr:cNvPr id="139" name="楕円 138"/>
        <xdr:cNvSpPr/>
      </xdr:nvSpPr>
      <xdr:spPr bwMode="auto">
        <a:xfrm>
          <a:off x="2857500" y="6519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20805</xdr:rowOff>
    </xdr:from>
    <xdr:ext cx="762000" cy="259045"/>
    <xdr:sp macro="" textlink="">
      <xdr:nvSpPr>
        <xdr:cNvPr id="140" name="テキスト ボックス 139"/>
        <xdr:cNvSpPr txBox="1"/>
      </xdr:nvSpPr>
      <xdr:spPr>
        <a:xfrm>
          <a:off x="2527300" y="62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5,411
5,282
423.63
9,846,233
9,716,558
129,279
4,599,372
12,707,984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87133</xdr:rowOff>
    </xdr:from>
    <xdr:to>
      <xdr:col>24</xdr:col>
      <xdr:colOff>63500</xdr:colOff>
      <xdr:row>31</xdr:row>
      <xdr:rowOff>150838</xdr:rowOff>
    </xdr:to>
    <xdr:cxnSp macro="">
      <xdr:nvCxnSpPr>
        <xdr:cNvPr id="57" name="直線コネクタ 56"/>
        <xdr:cNvCxnSpPr/>
      </xdr:nvCxnSpPr>
      <xdr:spPr>
        <a:xfrm flipV="1">
          <a:off x="3797300" y="5402083"/>
          <a:ext cx="8382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150838</xdr:rowOff>
    </xdr:from>
    <xdr:to>
      <xdr:col>19</xdr:col>
      <xdr:colOff>177800</xdr:colOff>
      <xdr:row>32</xdr:row>
      <xdr:rowOff>89951</xdr:rowOff>
    </xdr:to>
    <xdr:cxnSp macro="">
      <xdr:nvCxnSpPr>
        <xdr:cNvPr id="60" name="直線コネクタ 59"/>
        <xdr:cNvCxnSpPr/>
      </xdr:nvCxnSpPr>
      <xdr:spPr>
        <a:xfrm flipV="1">
          <a:off x="2908300" y="5465788"/>
          <a:ext cx="8890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89951</xdr:rowOff>
    </xdr:from>
    <xdr:to>
      <xdr:col>15</xdr:col>
      <xdr:colOff>50800</xdr:colOff>
      <xdr:row>33</xdr:row>
      <xdr:rowOff>155193</xdr:rowOff>
    </xdr:to>
    <xdr:cxnSp macro="">
      <xdr:nvCxnSpPr>
        <xdr:cNvPr id="63" name="直線コネクタ 62"/>
        <xdr:cNvCxnSpPr/>
      </xdr:nvCxnSpPr>
      <xdr:spPr>
        <a:xfrm flipV="1">
          <a:off x="2019300" y="5576351"/>
          <a:ext cx="889000" cy="23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155193</xdr:rowOff>
    </xdr:from>
    <xdr:to>
      <xdr:col>10</xdr:col>
      <xdr:colOff>114300</xdr:colOff>
      <xdr:row>33</xdr:row>
      <xdr:rowOff>161691</xdr:rowOff>
    </xdr:to>
    <xdr:cxnSp macro="">
      <xdr:nvCxnSpPr>
        <xdr:cNvPr id="66" name="直線コネクタ 65"/>
        <xdr:cNvCxnSpPr/>
      </xdr:nvCxnSpPr>
      <xdr:spPr>
        <a:xfrm flipV="1">
          <a:off x="1130300" y="5813043"/>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36333</xdr:rowOff>
    </xdr:from>
    <xdr:to>
      <xdr:col>24</xdr:col>
      <xdr:colOff>114300</xdr:colOff>
      <xdr:row>31</xdr:row>
      <xdr:rowOff>137933</xdr:rowOff>
    </xdr:to>
    <xdr:sp macro="" textlink="">
      <xdr:nvSpPr>
        <xdr:cNvPr id="76" name="楕円 75"/>
        <xdr:cNvSpPr/>
      </xdr:nvSpPr>
      <xdr:spPr>
        <a:xfrm>
          <a:off x="4584700" y="5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124354</xdr:rowOff>
    </xdr:from>
    <xdr:ext cx="599010" cy="259045"/>
    <xdr:sp macro="" textlink="">
      <xdr:nvSpPr>
        <xdr:cNvPr id="77" name="人件費該当値テキスト"/>
        <xdr:cNvSpPr txBox="1"/>
      </xdr:nvSpPr>
      <xdr:spPr>
        <a:xfrm>
          <a:off x="4686300" y="526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100038</xdr:rowOff>
    </xdr:from>
    <xdr:to>
      <xdr:col>20</xdr:col>
      <xdr:colOff>38100</xdr:colOff>
      <xdr:row>32</xdr:row>
      <xdr:rowOff>30188</xdr:rowOff>
    </xdr:to>
    <xdr:sp macro="" textlink="">
      <xdr:nvSpPr>
        <xdr:cNvPr id="78" name="楕円 77"/>
        <xdr:cNvSpPr/>
      </xdr:nvSpPr>
      <xdr:spPr>
        <a:xfrm>
          <a:off x="3746500" y="54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46715</xdr:rowOff>
    </xdr:from>
    <xdr:ext cx="599010" cy="259045"/>
    <xdr:sp macro="" textlink="">
      <xdr:nvSpPr>
        <xdr:cNvPr id="79" name="テキスト ボックス 78"/>
        <xdr:cNvSpPr txBox="1"/>
      </xdr:nvSpPr>
      <xdr:spPr>
        <a:xfrm>
          <a:off x="3497795" y="519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39151</xdr:rowOff>
    </xdr:from>
    <xdr:to>
      <xdr:col>15</xdr:col>
      <xdr:colOff>101600</xdr:colOff>
      <xdr:row>32</xdr:row>
      <xdr:rowOff>140751</xdr:rowOff>
    </xdr:to>
    <xdr:sp macro="" textlink="">
      <xdr:nvSpPr>
        <xdr:cNvPr id="80" name="楕円 79"/>
        <xdr:cNvSpPr/>
      </xdr:nvSpPr>
      <xdr:spPr>
        <a:xfrm>
          <a:off x="2857500" y="55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157278</xdr:rowOff>
    </xdr:from>
    <xdr:ext cx="599010" cy="259045"/>
    <xdr:sp macro="" textlink="">
      <xdr:nvSpPr>
        <xdr:cNvPr id="81" name="テキスト ボックス 80"/>
        <xdr:cNvSpPr txBox="1"/>
      </xdr:nvSpPr>
      <xdr:spPr>
        <a:xfrm>
          <a:off x="2608795" y="53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104393</xdr:rowOff>
    </xdr:from>
    <xdr:to>
      <xdr:col>10</xdr:col>
      <xdr:colOff>165100</xdr:colOff>
      <xdr:row>34</xdr:row>
      <xdr:rowOff>34543</xdr:rowOff>
    </xdr:to>
    <xdr:sp macro="" textlink="">
      <xdr:nvSpPr>
        <xdr:cNvPr id="82" name="楕円 81"/>
        <xdr:cNvSpPr/>
      </xdr:nvSpPr>
      <xdr:spPr>
        <a:xfrm>
          <a:off x="1968500" y="57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51070</xdr:rowOff>
    </xdr:from>
    <xdr:ext cx="599010" cy="259045"/>
    <xdr:sp macro="" textlink="">
      <xdr:nvSpPr>
        <xdr:cNvPr id="83" name="テキスト ボックス 82"/>
        <xdr:cNvSpPr txBox="1"/>
      </xdr:nvSpPr>
      <xdr:spPr>
        <a:xfrm>
          <a:off x="1719795" y="55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110891</xdr:rowOff>
    </xdr:from>
    <xdr:to>
      <xdr:col>6</xdr:col>
      <xdr:colOff>38100</xdr:colOff>
      <xdr:row>34</xdr:row>
      <xdr:rowOff>41041</xdr:rowOff>
    </xdr:to>
    <xdr:sp macro="" textlink="">
      <xdr:nvSpPr>
        <xdr:cNvPr id="84" name="楕円 83"/>
        <xdr:cNvSpPr/>
      </xdr:nvSpPr>
      <xdr:spPr>
        <a:xfrm>
          <a:off x="1079500" y="57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57568</xdr:rowOff>
    </xdr:from>
    <xdr:ext cx="599010" cy="259045"/>
    <xdr:sp macro="" textlink="">
      <xdr:nvSpPr>
        <xdr:cNvPr id="85" name="テキスト ボックス 84"/>
        <xdr:cNvSpPr txBox="1"/>
      </xdr:nvSpPr>
      <xdr:spPr>
        <a:xfrm>
          <a:off x="830795" y="554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25880</xdr:rowOff>
    </xdr:from>
    <xdr:to>
      <xdr:col>24</xdr:col>
      <xdr:colOff>63500</xdr:colOff>
      <xdr:row>57</xdr:row>
      <xdr:rowOff>13807</xdr:rowOff>
    </xdr:to>
    <xdr:cxnSp macro="">
      <xdr:nvCxnSpPr>
        <xdr:cNvPr id="117" name="直線コネクタ 116"/>
        <xdr:cNvCxnSpPr/>
      </xdr:nvCxnSpPr>
      <xdr:spPr>
        <a:xfrm flipV="1">
          <a:off x="3797300" y="9627080"/>
          <a:ext cx="838200" cy="15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13807</xdr:rowOff>
    </xdr:from>
    <xdr:to>
      <xdr:col>19</xdr:col>
      <xdr:colOff>177800</xdr:colOff>
      <xdr:row>57</xdr:row>
      <xdr:rowOff>122963</xdr:rowOff>
    </xdr:to>
    <xdr:cxnSp macro="">
      <xdr:nvCxnSpPr>
        <xdr:cNvPr id="120" name="直線コネクタ 119"/>
        <xdr:cNvCxnSpPr/>
      </xdr:nvCxnSpPr>
      <xdr:spPr>
        <a:xfrm flipV="1">
          <a:off x="2908300" y="9786457"/>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102373</xdr:rowOff>
    </xdr:from>
    <xdr:to>
      <xdr:col>15</xdr:col>
      <xdr:colOff>50800</xdr:colOff>
      <xdr:row>57</xdr:row>
      <xdr:rowOff>122963</xdr:rowOff>
    </xdr:to>
    <xdr:cxnSp macro="">
      <xdr:nvCxnSpPr>
        <xdr:cNvPr id="123" name="直線コネクタ 122"/>
        <xdr:cNvCxnSpPr/>
      </xdr:nvCxnSpPr>
      <xdr:spPr>
        <a:xfrm>
          <a:off x="2019300" y="9875023"/>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102373</xdr:rowOff>
    </xdr:from>
    <xdr:to>
      <xdr:col>10</xdr:col>
      <xdr:colOff>114300</xdr:colOff>
      <xdr:row>58</xdr:row>
      <xdr:rowOff>12474</xdr:rowOff>
    </xdr:to>
    <xdr:cxnSp macro="">
      <xdr:nvCxnSpPr>
        <xdr:cNvPr id="126" name="直線コネクタ 125"/>
        <xdr:cNvCxnSpPr/>
      </xdr:nvCxnSpPr>
      <xdr:spPr>
        <a:xfrm flipV="1">
          <a:off x="1130300" y="9875023"/>
          <a:ext cx="889000" cy="8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146530</xdr:rowOff>
    </xdr:from>
    <xdr:to>
      <xdr:col>24</xdr:col>
      <xdr:colOff>114300</xdr:colOff>
      <xdr:row>56</xdr:row>
      <xdr:rowOff>76680</xdr:rowOff>
    </xdr:to>
    <xdr:sp macro="" textlink="">
      <xdr:nvSpPr>
        <xdr:cNvPr id="136" name="楕円 135"/>
        <xdr:cNvSpPr/>
      </xdr:nvSpPr>
      <xdr:spPr>
        <a:xfrm>
          <a:off x="4584700" y="9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169407</xdr:rowOff>
    </xdr:from>
    <xdr:ext cx="599010" cy="259045"/>
    <xdr:sp macro="" textlink="">
      <xdr:nvSpPr>
        <xdr:cNvPr id="137" name="物件費該当値テキスト"/>
        <xdr:cNvSpPr txBox="1"/>
      </xdr:nvSpPr>
      <xdr:spPr>
        <a:xfrm>
          <a:off x="4686300" y="942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134457</xdr:rowOff>
    </xdr:from>
    <xdr:to>
      <xdr:col>20</xdr:col>
      <xdr:colOff>38100</xdr:colOff>
      <xdr:row>57</xdr:row>
      <xdr:rowOff>64607</xdr:rowOff>
    </xdr:to>
    <xdr:sp macro="" textlink="">
      <xdr:nvSpPr>
        <xdr:cNvPr id="138" name="楕円 137"/>
        <xdr:cNvSpPr/>
      </xdr:nvSpPr>
      <xdr:spPr>
        <a:xfrm>
          <a:off x="3746500" y="97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81134</xdr:rowOff>
    </xdr:from>
    <xdr:ext cx="599010" cy="259045"/>
    <xdr:sp macro="" textlink="">
      <xdr:nvSpPr>
        <xdr:cNvPr id="139" name="テキスト ボックス 138"/>
        <xdr:cNvSpPr txBox="1"/>
      </xdr:nvSpPr>
      <xdr:spPr>
        <a:xfrm>
          <a:off x="3497795" y="95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72163</xdr:rowOff>
    </xdr:from>
    <xdr:to>
      <xdr:col>15</xdr:col>
      <xdr:colOff>101600</xdr:colOff>
      <xdr:row>58</xdr:row>
      <xdr:rowOff>2313</xdr:rowOff>
    </xdr:to>
    <xdr:sp macro="" textlink="">
      <xdr:nvSpPr>
        <xdr:cNvPr id="140" name="楕円 139"/>
        <xdr:cNvSpPr/>
      </xdr:nvSpPr>
      <xdr:spPr>
        <a:xfrm>
          <a:off x="2857500" y="9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18840</xdr:rowOff>
    </xdr:from>
    <xdr:ext cx="599010" cy="259045"/>
    <xdr:sp macro="" textlink="">
      <xdr:nvSpPr>
        <xdr:cNvPr id="141" name="テキスト ボックス 140"/>
        <xdr:cNvSpPr txBox="1"/>
      </xdr:nvSpPr>
      <xdr:spPr>
        <a:xfrm>
          <a:off x="2608795" y="962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51573</xdr:rowOff>
    </xdr:from>
    <xdr:to>
      <xdr:col>10</xdr:col>
      <xdr:colOff>165100</xdr:colOff>
      <xdr:row>57</xdr:row>
      <xdr:rowOff>153173</xdr:rowOff>
    </xdr:to>
    <xdr:sp macro="" textlink="">
      <xdr:nvSpPr>
        <xdr:cNvPr id="142" name="楕円 141"/>
        <xdr:cNvSpPr/>
      </xdr:nvSpPr>
      <xdr:spPr>
        <a:xfrm>
          <a:off x="1968500" y="98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169700</xdr:rowOff>
    </xdr:from>
    <xdr:ext cx="599010" cy="259045"/>
    <xdr:sp macro="" textlink="">
      <xdr:nvSpPr>
        <xdr:cNvPr id="143" name="テキスト ボックス 142"/>
        <xdr:cNvSpPr txBox="1"/>
      </xdr:nvSpPr>
      <xdr:spPr>
        <a:xfrm>
          <a:off x="1719795" y="959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133124</xdr:rowOff>
    </xdr:from>
    <xdr:to>
      <xdr:col>6</xdr:col>
      <xdr:colOff>38100</xdr:colOff>
      <xdr:row>58</xdr:row>
      <xdr:rowOff>63274</xdr:rowOff>
    </xdr:to>
    <xdr:sp macro="" textlink="">
      <xdr:nvSpPr>
        <xdr:cNvPr id="144" name="楕円 143"/>
        <xdr:cNvSpPr/>
      </xdr:nvSpPr>
      <xdr:spPr>
        <a:xfrm>
          <a:off x="1079500" y="9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79801</xdr:rowOff>
    </xdr:from>
    <xdr:ext cx="599010" cy="259045"/>
    <xdr:sp macro="" textlink="">
      <xdr:nvSpPr>
        <xdr:cNvPr id="145" name="テキスト ボックス 144"/>
        <xdr:cNvSpPr txBox="1"/>
      </xdr:nvSpPr>
      <xdr:spPr>
        <a:xfrm>
          <a:off x="830795" y="96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129718</xdr:rowOff>
    </xdr:from>
    <xdr:to>
      <xdr:col>24</xdr:col>
      <xdr:colOff>63500</xdr:colOff>
      <xdr:row>74</xdr:row>
      <xdr:rowOff>105505</xdr:rowOff>
    </xdr:to>
    <xdr:cxnSp macro="">
      <xdr:nvCxnSpPr>
        <xdr:cNvPr id="174" name="直線コネクタ 173"/>
        <xdr:cNvCxnSpPr/>
      </xdr:nvCxnSpPr>
      <xdr:spPr>
        <a:xfrm>
          <a:off x="3797300" y="12645568"/>
          <a:ext cx="838200" cy="14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129718</xdr:rowOff>
    </xdr:from>
    <xdr:to>
      <xdr:col>19</xdr:col>
      <xdr:colOff>177800</xdr:colOff>
      <xdr:row>74</xdr:row>
      <xdr:rowOff>147815</xdr:rowOff>
    </xdr:to>
    <xdr:cxnSp macro="">
      <xdr:nvCxnSpPr>
        <xdr:cNvPr id="177" name="直線コネクタ 176"/>
        <xdr:cNvCxnSpPr/>
      </xdr:nvCxnSpPr>
      <xdr:spPr>
        <a:xfrm flipV="1">
          <a:off x="2908300" y="12645568"/>
          <a:ext cx="889000" cy="1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104439</xdr:rowOff>
    </xdr:from>
    <xdr:to>
      <xdr:col>15</xdr:col>
      <xdr:colOff>50800</xdr:colOff>
      <xdr:row>74</xdr:row>
      <xdr:rowOff>147815</xdr:rowOff>
    </xdr:to>
    <xdr:cxnSp macro="">
      <xdr:nvCxnSpPr>
        <xdr:cNvPr id="180" name="直線コネクタ 179"/>
        <xdr:cNvCxnSpPr/>
      </xdr:nvCxnSpPr>
      <xdr:spPr>
        <a:xfrm>
          <a:off x="2019300" y="12791739"/>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104439</xdr:rowOff>
    </xdr:from>
    <xdr:to>
      <xdr:col>10</xdr:col>
      <xdr:colOff>114300</xdr:colOff>
      <xdr:row>75</xdr:row>
      <xdr:rowOff>70968</xdr:rowOff>
    </xdr:to>
    <xdr:cxnSp macro="">
      <xdr:nvCxnSpPr>
        <xdr:cNvPr id="183" name="直線コネクタ 182"/>
        <xdr:cNvCxnSpPr/>
      </xdr:nvCxnSpPr>
      <xdr:spPr>
        <a:xfrm flipV="1">
          <a:off x="1130300" y="12791739"/>
          <a:ext cx="889000" cy="1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54705</xdr:rowOff>
    </xdr:from>
    <xdr:to>
      <xdr:col>24</xdr:col>
      <xdr:colOff>114300</xdr:colOff>
      <xdr:row>74</xdr:row>
      <xdr:rowOff>156305</xdr:rowOff>
    </xdr:to>
    <xdr:sp macro="" textlink="">
      <xdr:nvSpPr>
        <xdr:cNvPr id="193" name="楕円 192"/>
        <xdr:cNvSpPr/>
      </xdr:nvSpPr>
      <xdr:spPr>
        <a:xfrm>
          <a:off x="4584700" y="127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77582</xdr:rowOff>
    </xdr:from>
    <xdr:ext cx="534377" cy="259045"/>
    <xdr:sp macro="" textlink="">
      <xdr:nvSpPr>
        <xdr:cNvPr id="194" name="維持補修費該当値テキスト"/>
        <xdr:cNvSpPr txBox="1"/>
      </xdr:nvSpPr>
      <xdr:spPr>
        <a:xfrm>
          <a:off x="4686300" y="125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78918</xdr:rowOff>
    </xdr:from>
    <xdr:to>
      <xdr:col>20</xdr:col>
      <xdr:colOff>38100</xdr:colOff>
      <xdr:row>74</xdr:row>
      <xdr:rowOff>9068</xdr:rowOff>
    </xdr:to>
    <xdr:sp macro="" textlink="">
      <xdr:nvSpPr>
        <xdr:cNvPr id="195" name="楕円 194"/>
        <xdr:cNvSpPr/>
      </xdr:nvSpPr>
      <xdr:spPr>
        <a:xfrm>
          <a:off x="3746500" y="125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25595</xdr:rowOff>
    </xdr:from>
    <xdr:ext cx="534377" cy="259045"/>
    <xdr:sp macro="" textlink="">
      <xdr:nvSpPr>
        <xdr:cNvPr id="196" name="テキスト ボックス 195"/>
        <xdr:cNvSpPr txBox="1"/>
      </xdr:nvSpPr>
      <xdr:spPr>
        <a:xfrm>
          <a:off x="3530111" y="123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97015</xdr:rowOff>
    </xdr:from>
    <xdr:to>
      <xdr:col>15</xdr:col>
      <xdr:colOff>101600</xdr:colOff>
      <xdr:row>75</xdr:row>
      <xdr:rowOff>27165</xdr:rowOff>
    </xdr:to>
    <xdr:sp macro="" textlink="">
      <xdr:nvSpPr>
        <xdr:cNvPr id="197" name="楕円 196"/>
        <xdr:cNvSpPr/>
      </xdr:nvSpPr>
      <xdr:spPr>
        <a:xfrm>
          <a:off x="2857500" y="127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43692</xdr:rowOff>
    </xdr:from>
    <xdr:ext cx="534377" cy="259045"/>
    <xdr:sp macro="" textlink="">
      <xdr:nvSpPr>
        <xdr:cNvPr id="198" name="テキスト ボックス 197"/>
        <xdr:cNvSpPr txBox="1"/>
      </xdr:nvSpPr>
      <xdr:spPr>
        <a:xfrm>
          <a:off x="2641111" y="125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53639</xdr:rowOff>
    </xdr:from>
    <xdr:to>
      <xdr:col>10</xdr:col>
      <xdr:colOff>165100</xdr:colOff>
      <xdr:row>74</xdr:row>
      <xdr:rowOff>155239</xdr:rowOff>
    </xdr:to>
    <xdr:sp macro="" textlink="">
      <xdr:nvSpPr>
        <xdr:cNvPr id="199" name="楕円 198"/>
        <xdr:cNvSpPr/>
      </xdr:nvSpPr>
      <xdr:spPr>
        <a:xfrm>
          <a:off x="1968500" y="127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316</xdr:rowOff>
    </xdr:from>
    <xdr:ext cx="534377" cy="259045"/>
    <xdr:sp macro="" textlink="">
      <xdr:nvSpPr>
        <xdr:cNvPr id="200" name="テキスト ボックス 199"/>
        <xdr:cNvSpPr txBox="1"/>
      </xdr:nvSpPr>
      <xdr:spPr>
        <a:xfrm>
          <a:off x="1752111" y="12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20168</xdr:rowOff>
    </xdr:from>
    <xdr:to>
      <xdr:col>6</xdr:col>
      <xdr:colOff>38100</xdr:colOff>
      <xdr:row>75</xdr:row>
      <xdr:rowOff>121768</xdr:rowOff>
    </xdr:to>
    <xdr:sp macro="" textlink="">
      <xdr:nvSpPr>
        <xdr:cNvPr id="201" name="楕円 200"/>
        <xdr:cNvSpPr/>
      </xdr:nvSpPr>
      <xdr:spPr>
        <a:xfrm>
          <a:off x="1079500" y="128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138295</xdr:rowOff>
    </xdr:from>
    <xdr:ext cx="534377" cy="259045"/>
    <xdr:sp macro="" textlink="">
      <xdr:nvSpPr>
        <xdr:cNvPr id="202" name="テキスト ボックス 201"/>
        <xdr:cNvSpPr txBox="1"/>
      </xdr:nvSpPr>
      <xdr:spPr>
        <a:xfrm>
          <a:off x="863111" y="126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81787</xdr:rowOff>
    </xdr:from>
    <xdr:to>
      <xdr:col>24</xdr:col>
      <xdr:colOff>63500</xdr:colOff>
      <xdr:row>96</xdr:row>
      <xdr:rowOff>144566</xdr:rowOff>
    </xdr:to>
    <xdr:cxnSp macro="">
      <xdr:nvCxnSpPr>
        <xdr:cNvPr id="234" name="直線コネクタ 233"/>
        <xdr:cNvCxnSpPr/>
      </xdr:nvCxnSpPr>
      <xdr:spPr>
        <a:xfrm>
          <a:off x="3797300" y="16540987"/>
          <a:ext cx="8382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81787</xdr:rowOff>
    </xdr:from>
    <xdr:to>
      <xdr:col>19</xdr:col>
      <xdr:colOff>177800</xdr:colOff>
      <xdr:row>97</xdr:row>
      <xdr:rowOff>121194</xdr:rowOff>
    </xdr:to>
    <xdr:cxnSp macro="">
      <xdr:nvCxnSpPr>
        <xdr:cNvPr id="237" name="直線コネクタ 236"/>
        <xdr:cNvCxnSpPr/>
      </xdr:nvCxnSpPr>
      <xdr:spPr>
        <a:xfrm flipV="1">
          <a:off x="2908300" y="16540987"/>
          <a:ext cx="889000" cy="2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121194</xdr:rowOff>
    </xdr:from>
    <xdr:to>
      <xdr:col>15</xdr:col>
      <xdr:colOff>50800</xdr:colOff>
      <xdr:row>98</xdr:row>
      <xdr:rowOff>10562</xdr:rowOff>
    </xdr:to>
    <xdr:cxnSp macro="">
      <xdr:nvCxnSpPr>
        <xdr:cNvPr id="240" name="直線コネクタ 239"/>
        <xdr:cNvCxnSpPr/>
      </xdr:nvCxnSpPr>
      <xdr:spPr>
        <a:xfrm flipV="1">
          <a:off x="2019300" y="16751844"/>
          <a:ext cx="889000" cy="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10562</xdr:rowOff>
    </xdr:from>
    <xdr:to>
      <xdr:col>10</xdr:col>
      <xdr:colOff>114300</xdr:colOff>
      <xdr:row>98</xdr:row>
      <xdr:rowOff>25901</xdr:rowOff>
    </xdr:to>
    <xdr:cxnSp macro="">
      <xdr:nvCxnSpPr>
        <xdr:cNvPr id="243" name="直線コネクタ 242"/>
        <xdr:cNvCxnSpPr/>
      </xdr:nvCxnSpPr>
      <xdr:spPr>
        <a:xfrm flipV="1">
          <a:off x="1130300" y="16812662"/>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93766</xdr:rowOff>
    </xdr:from>
    <xdr:to>
      <xdr:col>24</xdr:col>
      <xdr:colOff>114300</xdr:colOff>
      <xdr:row>97</xdr:row>
      <xdr:rowOff>23916</xdr:rowOff>
    </xdr:to>
    <xdr:sp macro="" textlink="">
      <xdr:nvSpPr>
        <xdr:cNvPr id="253" name="楕円 252"/>
        <xdr:cNvSpPr/>
      </xdr:nvSpPr>
      <xdr:spPr>
        <a:xfrm>
          <a:off x="4584700" y="165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72193</xdr:rowOff>
    </xdr:from>
    <xdr:ext cx="534377" cy="259045"/>
    <xdr:sp macro="" textlink="">
      <xdr:nvSpPr>
        <xdr:cNvPr id="254" name="扶助費該当値テキスト"/>
        <xdr:cNvSpPr txBox="1"/>
      </xdr:nvSpPr>
      <xdr:spPr>
        <a:xfrm>
          <a:off x="4686300" y="16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30987</xdr:rowOff>
    </xdr:from>
    <xdr:to>
      <xdr:col>20</xdr:col>
      <xdr:colOff>38100</xdr:colOff>
      <xdr:row>96</xdr:row>
      <xdr:rowOff>132587</xdr:rowOff>
    </xdr:to>
    <xdr:sp macro="" textlink="">
      <xdr:nvSpPr>
        <xdr:cNvPr id="255" name="楕円 254"/>
        <xdr:cNvSpPr/>
      </xdr:nvSpPr>
      <xdr:spPr>
        <a:xfrm>
          <a:off x="3746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123714</xdr:rowOff>
    </xdr:from>
    <xdr:ext cx="534377" cy="259045"/>
    <xdr:sp macro="" textlink="">
      <xdr:nvSpPr>
        <xdr:cNvPr id="256" name="テキスト ボックス 255"/>
        <xdr:cNvSpPr txBox="1"/>
      </xdr:nvSpPr>
      <xdr:spPr>
        <a:xfrm>
          <a:off x="3530111" y="165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70394</xdr:rowOff>
    </xdr:from>
    <xdr:to>
      <xdr:col>15</xdr:col>
      <xdr:colOff>101600</xdr:colOff>
      <xdr:row>98</xdr:row>
      <xdr:rowOff>544</xdr:rowOff>
    </xdr:to>
    <xdr:sp macro="" textlink="">
      <xdr:nvSpPr>
        <xdr:cNvPr id="257" name="楕円 256"/>
        <xdr:cNvSpPr/>
      </xdr:nvSpPr>
      <xdr:spPr>
        <a:xfrm>
          <a:off x="2857500" y="167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163121</xdr:rowOff>
    </xdr:from>
    <xdr:ext cx="534377" cy="259045"/>
    <xdr:sp macro="" textlink="">
      <xdr:nvSpPr>
        <xdr:cNvPr id="258" name="テキスト ボックス 257"/>
        <xdr:cNvSpPr txBox="1"/>
      </xdr:nvSpPr>
      <xdr:spPr>
        <a:xfrm>
          <a:off x="2641111" y="167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131212</xdr:rowOff>
    </xdr:from>
    <xdr:to>
      <xdr:col>10</xdr:col>
      <xdr:colOff>165100</xdr:colOff>
      <xdr:row>98</xdr:row>
      <xdr:rowOff>61362</xdr:rowOff>
    </xdr:to>
    <xdr:sp macro="" textlink="">
      <xdr:nvSpPr>
        <xdr:cNvPr id="259" name="楕円 258"/>
        <xdr:cNvSpPr/>
      </xdr:nvSpPr>
      <xdr:spPr>
        <a:xfrm>
          <a:off x="1968500" y="16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52489</xdr:rowOff>
    </xdr:from>
    <xdr:ext cx="534377" cy="259045"/>
    <xdr:sp macro="" textlink="">
      <xdr:nvSpPr>
        <xdr:cNvPr id="260" name="テキスト ボックス 259"/>
        <xdr:cNvSpPr txBox="1"/>
      </xdr:nvSpPr>
      <xdr:spPr>
        <a:xfrm>
          <a:off x="1752111" y="168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146551</xdr:rowOff>
    </xdr:from>
    <xdr:to>
      <xdr:col>6</xdr:col>
      <xdr:colOff>38100</xdr:colOff>
      <xdr:row>98</xdr:row>
      <xdr:rowOff>76701</xdr:rowOff>
    </xdr:to>
    <xdr:sp macro="" textlink="">
      <xdr:nvSpPr>
        <xdr:cNvPr id="261" name="楕円 260"/>
        <xdr:cNvSpPr/>
      </xdr:nvSpPr>
      <xdr:spPr>
        <a:xfrm>
          <a:off x="1079500" y="167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67828</xdr:rowOff>
    </xdr:from>
    <xdr:ext cx="534377" cy="259045"/>
    <xdr:sp macro="" textlink="">
      <xdr:nvSpPr>
        <xdr:cNvPr id="262" name="テキスト ボックス 261"/>
        <xdr:cNvSpPr txBox="1"/>
      </xdr:nvSpPr>
      <xdr:spPr>
        <a:xfrm>
          <a:off x="863111" y="1686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132755</xdr:rowOff>
    </xdr:from>
    <xdr:to>
      <xdr:col>55</xdr:col>
      <xdr:colOff>0</xdr:colOff>
      <xdr:row>35</xdr:row>
      <xdr:rowOff>82312</xdr:rowOff>
    </xdr:to>
    <xdr:cxnSp macro="">
      <xdr:nvCxnSpPr>
        <xdr:cNvPr id="290" name="直線コネクタ 289"/>
        <xdr:cNvCxnSpPr/>
      </xdr:nvCxnSpPr>
      <xdr:spPr>
        <a:xfrm flipV="1">
          <a:off x="9639300" y="5962055"/>
          <a:ext cx="838200" cy="1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36441</xdr:rowOff>
    </xdr:from>
    <xdr:to>
      <xdr:col>50</xdr:col>
      <xdr:colOff>114300</xdr:colOff>
      <xdr:row>35</xdr:row>
      <xdr:rowOff>82312</xdr:rowOff>
    </xdr:to>
    <xdr:cxnSp macro="">
      <xdr:nvCxnSpPr>
        <xdr:cNvPr id="293" name="直線コネクタ 292"/>
        <xdr:cNvCxnSpPr/>
      </xdr:nvCxnSpPr>
      <xdr:spPr>
        <a:xfrm>
          <a:off x="8750300" y="5522841"/>
          <a:ext cx="889000" cy="56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36441</xdr:rowOff>
    </xdr:from>
    <xdr:to>
      <xdr:col>45</xdr:col>
      <xdr:colOff>177800</xdr:colOff>
      <xdr:row>36</xdr:row>
      <xdr:rowOff>76318</xdr:rowOff>
    </xdr:to>
    <xdr:cxnSp macro="">
      <xdr:nvCxnSpPr>
        <xdr:cNvPr id="296" name="直線コネクタ 295"/>
        <xdr:cNvCxnSpPr/>
      </xdr:nvCxnSpPr>
      <xdr:spPr>
        <a:xfrm flipV="1">
          <a:off x="7861300" y="5522841"/>
          <a:ext cx="889000" cy="72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67481</xdr:rowOff>
    </xdr:from>
    <xdr:to>
      <xdr:col>41</xdr:col>
      <xdr:colOff>50800</xdr:colOff>
      <xdr:row>36</xdr:row>
      <xdr:rowOff>76318</xdr:rowOff>
    </xdr:to>
    <xdr:cxnSp macro="">
      <xdr:nvCxnSpPr>
        <xdr:cNvPr id="299" name="直線コネクタ 298"/>
        <xdr:cNvCxnSpPr/>
      </xdr:nvCxnSpPr>
      <xdr:spPr>
        <a:xfrm>
          <a:off x="6972300" y="6239681"/>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81955</xdr:rowOff>
    </xdr:from>
    <xdr:to>
      <xdr:col>55</xdr:col>
      <xdr:colOff>50800</xdr:colOff>
      <xdr:row>35</xdr:row>
      <xdr:rowOff>12105</xdr:rowOff>
    </xdr:to>
    <xdr:sp macro="" textlink="">
      <xdr:nvSpPr>
        <xdr:cNvPr id="309" name="楕円 308"/>
        <xdr:cNvSpPr/>
      </xdr:nvSpPr>
      <xdr:spPr>
        <a:xfrm>
          <a:off x="10426700" y="59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104832</xdr:rowOff>
    </xdr:from>
    <xdr:ext cx="599010" cy="259045"/>
    <xdr:sp macro="" textlink="">
      <xdr:nvSpPr>
        <xdr:cNvPr id="310" name="補助費等該当値テキスト"/>
        <xdr:cNvSpPr txBox="1"/>
      </xdr:nvSpPr>
      <xdr:spPr>
        <a:xfrm>
          <a:off x="10528300" y="576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31512</xdr:rowOff>
    </xdr:from>
    <xdr:to>
      <xdr:col>50</xdr:col>
      <xdr:colOff>165100</xdr:colOff>
      <xdr:row>35</xdr:row>
      <xdr:rowOff>133112</xdr:rowOff>
    </xdr:to>
    <xdr:sp macro="" textlink="">
      <xdr:nvSpPr>
        <xdr:cNvPr id="311" name="楕円 310"/>
        <xdr:cNvSpPr/>
      </xdr:nvSpPr>
      <xdr:spPr>
        <a:xfrm>
          <a:off x="9588500" y="60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149639</xdr:rowOff>
    </xdr:from>
    <xdr:ext cx="599010" cy="259045"/>
    <xdr:sp macro="" textlink="">
      <xdr:nvSpPr>
        <xdr:cNvPr id="312" name="テキスト ボックス 311"/>
        <xdr:cNvSpPr txBox="1"/>
      </xdr:nvSpPr>
      <xdr:spPr>
        <a:xfrm>
          <a:off x="9339795" y="58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157091</xdr:rowOff>
    </xdr:from>
    <xdr:to>
      <xdr:col>46</xdr:col>
      <xdr:colOff>38100</xdr:colOff>
      <xdr:row>32</xdr:row>
      <xdr:rowOff>87241</xdr:rowOff>
    </xdr:to>
    <xdr:sp macro="" textlink="">
      <xdr:nvSpPr>
        <xdr:cNvPr id="313" name="楕円 312"/>
        <xdr:cNvSpPr/>
      </xdr:nvSpPr>
      <xdr:spPr>
        <a:xfrm>
          <a:off x="8699500" y="54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103768</xdr:rowOff>
    </xdr:from>
    <xdr:ext cx="599010" cy="259045"/>
    <xdr:sp macro="" textlink="">
      <xdr:nvSpPr>
        <xdr:cNvPr id="314" name="テキスト ボックス 313"/>
        <xdr:cNvSpPr txBox="1"/>
      </xdr:nvSpPr>
      <xdr:spPr>
        <a:xfrm>
          <a:off x="8450795" y="524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25518</xdr:rowOff>
    </xdr:from>
    <xdr:to>
      <xdr:col>41</xdr:col>
      <xdr:colOff>101600</xdr:colOff>
      <xdr:row>36</xdr:row>
      <xdr:rowOff>127118</xdr:rowOff>
    </xdr:to>
    <xdr:sp macro="" textlink="">
      <xdr:nvSpPr>
        <xdr:cNvPr id="315" name="楕円 314"/>
        <xdr:cNvSpPr/>
      </xdr:nvSpPr>
      <xdr:spPr>
        <a:xfrm>
          <a:off x="7810500" y="61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143645</xdr:rowOff>
    </xdr:from>
    <xdr:ext cx="599010" cy="259045"/>
    <xdr:sp macro="" textlink="">
      <xdr:nvSpPr>
        <xdr:cNvPr id="316" name="テキスト ボックス 315"/>
        <xdr:cNvSpPr txBox="1"/>
      </xdr:nvSpPr>
      <xdr:spPr>
        <a:xfrm>
          <a:off x="7561795" y="597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16681</xdr:rowOff>
    </xdr:from>
    <xdr:to>
      <xdr:col>36</xdr:col>
      <xdr:colOff>165100</xdr:colOff>
      <xdr:row>36</xdr:row>
      <xdr:rowOff>118281</xdr:rowOff>
    </xdr:to>
    <xdr:sp macro="" textlink="">
      <xdr:nvSpPr>
        <xdr:cNvPr id="317" name="楕円 316"/>
        <xdr:cNvSpPr/>
      </xdr:nvSpPr>
      <xdr:spPr>
        <a:xfrm>
          <a:off x="6921500" y="6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134808</xdr:rowOff>
    </xdr:from>
    <xdr:ext cx="599010" cy="259045"/>
    <xdr:sp macro="" textlink="">
      <xdr:nvSpPr>
        <xdr:cNvPr id="318" name="テキスト ボックス 317"/>
        <xdr:cNvSpPr txBox="1"/>
      </xdr:nvSpPr>
      <xdr:spPr>
        <a:xfrm>
          <a:off x="6672795" y="59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141021</xdr:rowOff>
    </xdr:from>
    <xdr:to>
      <xdr:col>54</xdr:col>
      <xdr:colOff>189865</xdr:colOff>
      <xdr:row>59</xdr:row>
      <xdr:rowOff>52734</xdr:rowOff>
    </xdr:to>
    <xdr:cxnSp macro="">
      <xdr:nvCxnSpPr>
        <xdr:cNvPr id="344" name="直線コネクタ 343"/>
        <xdr:cNvCxnSpPr/>
      </xdr:nvCxnSpPr>
      <xdr:spPr>
        <a:xfrm flipV="1">
          <a:off x="10475595" y="9227871"/>
          <a:ext cx="1270" cy="94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56561</xdr:rowOff>
    </xdr:from>
    <xdr:ext cx="534377" cy="259045"/>
    <xdr:sp macro="" textlink="">
      <xdr:nvSpPr>
        <xdr:cNvPr id="345" name="普通建設事業費最小値テキスト"/>
        <xdr:cNvSpPr txBox="1"/>
      </xdr:nvSpPr>
      <xdr:spPr>
        <a:xfrm>
          <a:off x="10528300" y="101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52734</xdr:rowOff>
    </xdr:from>
    <xdr:to>
      <xdr:col>55</xdr:col>
      <xdr:colOff>88900</xdr:colOff>
      <xdr:row>59</xdr:row>
      <xdr:rowOff>52734</xdr:rowOff>
    </xdr:to>
    <xdr:cxnSp macro="">
      <xdr:nvCxnSpPr>
        <xdr:cNvPr id="346" name="直線コネクタ 345"/>
        <xdr:cNvCxnSpPr/>
      </xdr:nvCxnSpPr>
      <xdr:spPr>
        <a:xfrm>
          <a:off x="10388600" y="1016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87698</xdr:rowOff>
    </xdr:from>
    <xdr:ext cx="599010" cy="259045"/>
    <xdr:sp macro="" textlink="">
      <xdr:nvSpPr>
        <xdr:cNvPr id="347" name="普通建設事業費最大値テキスト"/>
        <xdr:cNvSpPr txBox="1"/>
      </xdr:nvSpPr>
      <xdr:spPr>
        <a:xfrm>
          <a:off x="10528300" y="900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141021</xdr:rowOff>
    </xdr:from>
    <xdr:to>
      <xdr:col>55</xdr:col>
      <xdr:colOff>88900</xdr:colOff>
      <xdr:row>53</xdr:row>
      <xdr:rowOff>141021</xdr:rowOff>
    </xdr:to>
    <xdr:cxnSp macro="">
      <xdr:nvCxnSpPr>
        <xdr:cNvPr id="348" name="直線コネクタ 347"/>
        <xdr:cNvCxnSpPr/>
      </xdr:nvCxnSpPr>
      <xdr:spPr>
        <a:xfrm>
          <a:off x="10388600" y="92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127336</xdr:rowOff>
    </xdr:from>
    <xdr:to>
      <xdr:col>55</xdr:col>
      <xdr:colOff>0</xdr:colOff>
      <xdr:row>56</xdr:row>
      <xdr:rowOff>16841</xdr:rowOff>
    </xdr:to>
    <xdr:cxnSp macro="">
      <xdr:nvCxnSpPr>
        <xdr:cNvPr id="349" name="直線コネクタ 348"/>
        <xdr:cNvCxnSpPr/>
      </xdr:nvCxnSpPr>
      <xdr:spPr>
        <a:xfrm flipV="1">
          <a:off x="9639300" y="9557086"/>
          <a:ext cx="838200" cy="6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35067</xdr:rowOff>
    </xdr:from>
    <xdr:ext cx="599010" cy="259045"/>
    <xdr:sp macro="" textlink="">
      <xdr:nvSpPr>
        <xdr:cNvPr id="350" name="普通建設事業費平均値テキスト"/>
        <xdr:cNvSpPr txBox="1"/>
      </xdr:nvSpPr>
      <xdr:spPr>
        <a:xfrm>
          <a:off x="10528300" y="9807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56640</xdr:rowOff>
    </xdr:from>
    <xdr:to>
      <xdr:col>55</xdr:col>
      <xdr:colOff>50800</xdr:colOff>
      <xdr:row>57</xdr:row>
      <xdr:rowOff>158240</xdr:rowOff>
    </xdr:to>
    <xdr:sp macro="" textlink="">
      <xdr:nvSpPr>
        <xdr:cNvPr id="351" name="フローチャート: 判断 350"/>
        <xdr:cNvSpPr/>
      </xdr:nvSpPr>
      <xdr:spPr>
        <a:xfrm>
          <a:off x="10426700" y="9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12743</xdr:rowOff>
    </xdr:from>
    <xdr:to>
      <xdr:col>50</xdr:col>
      <xdr:colOff>114300</xdr:colOff>
      <xdr:row>56</xdr:row>
      <xdr:rowOff>16841</xdr:rowOff>
    </xdr:to>
    <xdr:cxnSp macro="">
      <xdr:nvCxnSpPr>
        <xdr:cNvPr id="352" name="直線コネクタ 351"/>
        <xdr:cNvCxnSpPr/>
      </xdr:nvCxnSpPr>
      <xdr:spPr>
        <a:xfrm>
          <a:off x="8750300" y="8756693"/>
          <a:ext cx="889000" cy="86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69446</xdr:rowOff>
    </xdr:from>
    <xdr:to>
      <xdr:col>50</xdr:col>
      <xdr:colOff>165100</xdr:colOff>
      <xdr:row>57</xdr:row>
      <xdr:rowOff>171046</xdr:rowOff>
    </xdr:to>
    <xdr:sp macro="" textlink="">
      <xdr:nvSpPr>
        <xdr:cNvPr id="353" name="フローチャート: 判断 352"/>
        <xdr:cNvSpPr/>
      </xdr:nvSpPr>
      <xdr:spPr>
        <a:xfrm>
          <a:off x="9588500" y="98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162173</xdr:rowOff>
    </xdr:from>
    <xdr:ext cx="599010" cy="259045"/>
    <xdr:sp macro="" textlink="">
      <xdr:nvSpPr>
        <xdr:cNvPr id="354" name="テキスト ボックス 353"/>
        <xdr:cNvSpPr txBox="1"/>
      </xdr:nvSpPr>
      <xdr:spPr>
        <a:xfrm>
          <a:off x="9339795" y="993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12743</xdr:rowOff>
    </xdr:from>
    <xdr:to>
      <xdr:col>45</xdr:col>
      <xdr:colOff>177800</xdr:colOff>
      <xdr:row>53</xdr:row>
      <xdr:rowOff>14194</xdr:rowOff>
    </xdr:to>
    <xdr:cxnSp macro="">
      <xdr:nvCxnSpPr>
        <xdr:cNvPr id="355" name="直線コネクタ 354"/>
        <xdr:cNvCxnSpPr/>
      </xdr:nvCxnSpPr>
      <xdr:spPr>
        <a:xfrm flipV="1">
          <a:off x="7861300" y="8756693"/>
          <a:ext cx="889000" cy="3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156818</xdr:rowOff>
    </xdr:from>
    <xdr:ext cx="599010" cy="259045"/>
    <xdr:sp macro="" textlink="">
      <xdr:nvSpPr>
        <xdr:cNvPr id="357" name="テキスト ボックス 356"/>
        <xdr:cNvSpPr txBox="1"/>
      </xdr:nvSpPr>
      <xdr:spPr>
        <a:xfrm>
          <a:off x="8450795" y="99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14194</xdr:rowOff>
    </xdr:from>
    <xdr:to>
      <xdr:col>41</xdr:col>
      <xdr:colOff>50800</xdr:colOff>
      <xdr:row>56</xdr:row>
      <xdr:rowOff>66259</xdr:rowOff>
    </xdr:to>
    <xdr:cxnSp macro="">
      <xdr:nvCxnSpPr>
        <xdr:cNvPr id="358" name="直線コネクタ 357"/>
        <xdr:cNvCxnSpPr/>
      </xdr:nvCxnSpPr>
      <xdr:spPr>
        <a:xfrm flipV="1">
          <a:off x="6972300" y="9101044"/>
          <a:ext cx="889000" cy="56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59" name="フローチャート: 判断 358"/>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1565</xdr:rowOff>
    </xdr:from>
    <xdr:ext cx="599010" cy="259045"/>
    <xdr:sp macro="" textlink="">
      <xdr:nvSpPr>
        <xdr:cNvPr id="360" name="テキスト ボックス 359"/>
        <xdr:cNvSpPr txBox="1"/>
      </xdr:nvSpPr>
      <xdr:spPr>
        <a:xfrm>
          <a:off x="7561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1" name="フローチャート: 判断 360"/>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38757</xdr:rowOff>
    </xdr:from>
    <xdr:ext cx="599010" cy="259045"/>
    <xdr:sp macro="" textlink="">
      <xdr:nvSpPr>
        <xdr:cNvPr id="362" name="テキスト ボックス 361"/>
        <xdr:cNvSpPr txBox="1"/>
      </xdr:nvSpPr>
      <xdr:spPr>
        <a:xfrm>
          <a:off x="6672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76536</xdr:rowOff>
    </xdr:from>
    <xdr:to>
      <xdr:col>55</xdr:col>
      <xdr:colOff>50800</xdr:colOff>
      <xdr:row>56</xdr:row>
      <xdr:rowOff>6686</xdr:rowOff>
    </xdr:to>
    <xdr:sp macro="" textlink="">
      <xdr:nvSpPr>
        <xdr:cNvPr id="368" name="楕円 367"/>
        <xdr:cNvSpPr/>
      </xdr:nvSpPr>
      <xdr:spPr>
        <a:xfrm>
          <a:off x="10426700" y="95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99413</xdr:rowOff>
    </xdr:from>
    <xdr:ext cx="599010" cy="259045"/>
    <xdr:sp macro="" textlink="">
      <xdr:nvSpPr>
        <xdr:cNvPr id="369" name="普通建設事業費該当値テキスト"/>
        <xdr:cNvSpPr txBox="1"/>
      </xdr:nvSpPr>
      <xdr:spPr>
        <a:xfrm>
          <a:off x="10528300" y="93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137491</xdr:rowOff>
    </xdr:from>
    <xdr:to>
      <xdr:col>50</xdr:col>
      <xdr:colOff>165100</xdr:colOff>
      <xdr:row>56</xdr:row>
      <xdr:rowOff>67641</xdr:rowOff>
    </xdr:to>
    <xdr:sp macro="" textlink="">
      <xdr:nvSpPr>
        <xdr:cNvPr id="370" name="楕円 369"/>
        <xdr:cNvSpPr/>
      </xdr:nvSpPr>
      <xdr:spPr>
        <a:xfrm>
          <a:off x="9588500" y="9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84168</xdr:rowOff>
    </xdr:from>
    <xdr:ext cx="599010" cy="259045"/>
    <xdr:sp macro="" textlink="">
      <xdr:nvSpPr>
        <xdr:cNvPr id="371" name="テキスト ボックス 370"/>
        <xdr:cNvSpPr txBox="1"/>
      </xdr:nvSpPr>
      <xdr:spPr>
        <a:xfrm>
          <a:off x="9339795" y="934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133393</xdr:rowOff>
    </xdr:from>
    <xdr:to>
      <xdr:col>46</xdr:col>
      <xdr:colOff>38100</xdr:colOff>
      <xdr:row>51</xdr:row>
      <xdr:rowOff>63543</xdr:rowOff>
    </xdr:to>
    <xdr:sp macro="" textlink="">
      <xdr:nvSpPr>
        <xdr:cNvPr id="372" name="楕円 371"/>
        <xdr:cNvSpPr/>
      </xdr:nvSpPr>
      <xdr:spPr>
        <a:xfrm>
          <a:off x="8699500" y="87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80070</xdr:rowOff>
    </xdr:from>
    <xdr:ext cx="599010" cy="259045"/>
    <xdr:sp macro="" textlink="">
      <xdr:nvSpPr>
        <xdr:cNvPr id="373" name="テキスト ボックス 372"/>
        <xdr:cNvSpPr txBox="1"/>
      </xdr:nvSpPr>
      <xdr:spPr>
        <a:xfrm>
          <a:off x="8450795" y="84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134844</xdr:rowOff>
    </xdr:from>
    <xdr:to>
      <xdr:col>41</xdr:col>
      <xdr:colOff>101600</xdr:colOff>
      <xdr:row>53</xdr:row>
      <xdr:rowOff>64994</xdr:rowOff>
    </xdr:to>
    <xdr:sp macro="" textlink="">
      <xdr:nvSpPr>
        <xdr:cNvPr id="374" name="楕円 373"/>
        <xdr:cNvSpPr/>
      </xdr:nvSpPr>
      <xdr:spPr>
        <a:xfrm>
          <a:off x="7810500" y="90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81521</xdr:rowOff>
    </xdr:from>
    <xdr:ext cx="599010" cy="259045"/>
    <xdr:sp macro="" textlink="">
      <xdr:nvSpPr>
        <xdr:cNvPr id="375" name="テキスト ボックス 374"/>
        <xdr:cNvSpPr txBox="1"/>
      </xdr:nvSpPr>
      <xdr:spPr>
        <a:xfrm>
          <a:off x="7561795" y="882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15459</xdr:rowOff>
    </xdr:from>
    <xdr:to>
      <xdr:col>36</xdr:col>
      <xdr:colOff>165100</xdr:colOff>
      <xdr:row>56</xdr:row>
      <xdr:rowOff>117059</xdr:rowOff>
    </xdr:to>
    <xdr:sp macro="" textlink="">
      <xdr:nvSpPr>
        <xdr:cNvPr id="376" name="楕円 375"/>
        <xdr:cNvSpPr/>
      </xdr:nvSpPr>
      <xdr:spPr>
        <a:xfrm>
          <a:off x="6921500" y="96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133586</xdr:rowOff>
    </xdr:from>
    <xdr:ext cx="599010" cy="259045"/>
    <xdr:sp macro="" textlink="">
      <xdr:nvSpPr>
        <xdr:cNvPr id="377" name="テキスト ボックス 376"/>
        <xdr:cNvSpPr txBox="1"/>
      </xdr:nvSpPr>
      <xdr:spPr>
        <a:xfrm>
          <a:off x="6672795" y="939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401" name="直線コネクタ 400"/>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4"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5" name="直線コネクタ 404"/>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121264</xdr:rowOff>
    </xdr:from>
    <xdr:to>
      <xdr:col>55</xdr:col>
      <xdr:colOff>0</xdr:colOff>
      <xdr:row>79</xdr:row>
      <xdr:rowOff>28090</xdr:rowOff>
    </xdr:to>
    <xdr:cxnSp macro="">
      <xdr:nvCxnSpPr>
        <xdr:cNvPr id="406" name="直線コネクタ 405"/>
        <xdr:cNvCxnSpPr/>
      </xdr:nvCxnSpPr>
      <xdr:spPr>
        <a:xfrm>
          <a:off x="9639300" y="13322914"/>
          <a:ext cx="838200" cy="2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7"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8" name="フローチャート: 判断 407"/>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38598</xdr:rowOff>
    </xdr:from>
    <xdr:to>
      <xdr:col>50</xdr:col>
      <xdr:colOff>114300</xdr:colOff>
      <xdr:row>77</xdr:row>
      <xdr:rowOff>121264</xdr:rowOff>
    </xdr:to>
    <xdr:cxnSp macro="">
      <xdr:nvCxnSpPr>
        <xdr:cNvPr id="409" name="直線コネクタ 408"/>
        <xdr:cNvCxnSpPr/>
      </xdr:nvCxnSpPr>
      <xdr:spPr>
        <a:xfrm>
          <a:off x="8750300" y="13068798"/>
          <a:ext cx="889000" cy="25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10" name="フローチャート: 判断 409"/>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11" name="テキスト ボックス 410"/>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44983</xdr:rowOff>
    </xdr:from>
    <xdr:to>
      <xdr:col>45</xdr:col>
      <xdr:colOff>177800</xdr:colOff>
      <xdr:row>76</xdr:row>
      <xdr:rowOff>38598</xdr:rowOff>
    </xdr:to>
    <xdr:cxnSp macro="">
      <xdr:nvCxnSpPr>
        <xdr:cNvPr id="412" name="直線コネクタ 411"/>
        <xdr:cNvCxnSpPr/>
      </xdr:nvCxnSpPr>
      <xdr:spPr>
        <a:xfrm>
          <a:off x="7861300" y="12732283"/>
          <a:ext cx="889000" cy="33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3" name="フローチャート: 判断 412"/>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4" name="テキスト ボックス 413"/>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44983</xdr:rowOff>
    </xdr:from>
    <xdr:to>
      <xdr:col>41</xdr:col>
      <xdr:colOff>50800</xdr:colOff>
      <xdr:row>74</xdr:row>
      <xdr:rowOff>164983</xdr:rowOff>
    </xdr:to>
    <xdr:cxnSp macro="">
      <xdr:nvCxnSpPr>
        <xdr:cNvPr id="415" name="直線コネクタ 414"/>
        <xdr:cNvCxnSpPr/>
      </xdr:nvCxnSpPr>
      <xdr:spPr>
        <a:xfrm flipV="1">
          <a:off x="6972300" y="12732283"/>
          <a:ext cx="889000" cy="1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6" name="フローチャート: 判断 415"/>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7" name="テキスト ボックス 416"/>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8" name="フローチャート: 判断 417"/>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9" name="テキスト ボックス 418"/>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148740</xdr:rowOff>
    </xdr:from>
    <xdr:to>
      <xdr:col>55</xdr:col>
      <xdr:colOff>50800</xdr:colOff>
      <xdr:row>79</xdr:row>
      <xdr:rowOff>78890</xdr:rowOff>
    </xdr:to>
    <xdr:sp macro="" textlink="">
      <xdr:nvSpPr>
        <xdr:cNvPr id="425" name="楕円 424"/>
        <xdr:cNvSpPr/>
      </xdr:nvSpPr>
      <xdr:spPr>
        <a:xfrm>
          <a:off x="10426700" y="135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63667</xdr:rowOff>
    </xdr:from>
    <xdr:ext cx="469744" cy="259045"/>
    <xdr:sp macro="" textlink="">
      <xdr:nvSpPr>
        <xdr:cNvPr id="426" name="普通建設事業費 （ うち新規整備　）該当値テキスト"/>
        <xdr:cNvSpPr txBox="1"/>
      </xdr:nvSpPr>
      <xdr:spPr>
        <a:xfrm>
          <a:off x="10528300" y="1343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70464</xdr:rowOff>
    </xdr:from>
    <xdr:to>
      <xdr:col>50</xdr:col>
      <xdr:colOff>165100</xdr:colOff>
      <xdr:row>78</xdr:row>
      <xdr:rowOff>614</xdr:rowOff>
    </xdr:to>
    <xdr:sp macro="" textlink="">
      <xdr:nvSpPr>
        <xdr:cNvPr id="427" name="楕円 426"/>
        <xdr:cNvSpPr/>
      </xdr:nvSpPr>
      <xdr:spPr>
        <a:xfrm>
          <a:off x="9588500" y="132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17141</xdr:rowOff>
    </xdr:from>
    <xdr:ext cx="534377" cy="259045"/>
    <xdr:sp macro="" textlink="">
      <xdr:nvSpPr>
        <xdr:cNvPr id="428" name="テキスト ボックス 427"/>
        <xdr:cNvSpPr txBox="1"/>
      </xdr:nvSpPr>
      <xdr:spPr>
        <a:xfrm>
          <a:off x="9372111" y="13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159248</xdr:rowOff>
    </xdr:from>
    <xdr:to>
      <xdr:col>46</xdr:col>
      <xdr:colOff>38100</xdr:colOff>
      <xdr:row>76</xdr:row>
      <xdr:rowOff>89398</xdr:rowOff>
    </xdr:to>
    <xdr:sp macro="" textlink="">
      <xdr:nvSpPr>
        <xdr:cNvPr id="429" name="楕円 428"/>
        <xdr:cNvSpPr/>
      </xdr:nvSpPr>
      <xdr:spPr>
        <a:xfrm>
          <a:off x="8699500" y="130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105925</xdr:rowOff>
    </xdr:from>
    <xdr:ext cx="599010" cy="259045"/>
    <xdr:sp macro="" textlink="">
      <xdr:nvSpPr>
        <xdr:cNvPr id="430" name="テキスト ボックス 429"/>
        <xdr:cNvSpPr txBox="1"/>
      </xdr:nvSpPr>
      <xdr:spPr>
        <a:xfrm>
          <a:off x="8450795" y="1279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165633</xdr:rowOff>
    </xdr:from>
    <xdr:to>
      <xdr:col>41</xdr:col>
      <xdr:colOff>101600</xdr:colOff>
      <xdr:row>74</xdr:row>
      <xdr:rowOff>95783</xdr:rowOff>
    </xdr:to>
    <xdr:sp macro="" textlink="">
      <xdr:nvSpPr>
        <xdr:cNvPr id="431" name="楕円 430"/>
        <xdr:cNvSpPr/>
      </xdr:nvSpPr>
      <xdr:spPr>
        <a:xfrm>
          <a:off x="7810500" y="126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112310</xdr:rowOff>
    </xdr:from>
    <xdr:ext cx="599010" cy="259045"/>
    <xdr:sp macro="" textlink="">
      <xdr:nvSpPr>
        <xdr:cNvPr id="432" name="テキスト ボックス 431"/>
        <xdr:cNvSpPr txBox="1"/>
      </xdr:nvSpPr>
      <xdr:spPr>
        <a:xfrm>
          <a:off x="7561795" y="124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114183</xdr:rowOff>
    </xdr:from>
    <xdr:to>
      <xdr:col>36</xdr:col>
      <xdr:colOff>165100</xdr:colOff>
      <xdr:row>75</xdr:row>
      <xdr:rowOff>44333</xdr:rowOff>
    </xdr:to>
    <xdr:sp macro="" textlink="">
      <xdr:nvSpPr>
        <xdr:cNvPr id="433" name="楕円 432"/>
        <xdr:cNvSpPr/>
      </xdr:nvSpPr>
      <xdr:spPr>
        <a:xfrm>
          <a:off x="6921500" y="128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60860</xdr:rowOff>
    </xdr:from>
    <xdr:ext cx="599010" cy="259045"/>
    <xdr:sp macro="" textlink="">
      <xdr:nvSpPr>
        <xdr:cNvPr id="434" name="テキスト ボックス 433"/>
        <xdr:cNvSpPr txBox="1"/>
      </xdr:nvSpPr>
      <xdr:spPr>
        <a:xfrm>
          <a:off x="6672795" y="1257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66332</xdr:rowOff>
    </xdr:from>
    <xdr:to>
      <xdr:col>54</xdr:col>
      <xdr:colOff>189865</xdr:colOff>
      <xdr:row>99</xdr:row>
      <xdr:rowOff>30880</xdr:rowOff>
    </xdr:to>
    <xdr:cxnSp macro="">
      <xdr:nvCxnSpPr>
        <xdr:cNvPr id="458" name="直線コネクタ 457"/>
        <xdr:cNvCxnSpPr/>
      </xdr:nvCxnSpPr>
      <xdr:spPr>
        <a:xfrm flipV="1">
          <a:off x="10475595" y="16011182"/>
          <a:ext cx="1270" cy="993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34707</xdr:rowOff>
    </xdr:from>
    <xdr:ext cx="469744" cy="259045"/>
    <xdr:sp macro="" textlink="">
      <xdr:nvSpPr>
        <xdr:cNvPr id="459" name="普通建設事業費 （ うち更新整備　）最小値テキスト"/>
        <xdr:cNvSpPr txBox="1"/>
      </xdr:nvSpPr>
      <xdr:spPr>
        <a:xfrm>
          <a:off x="10528300" y="170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30880</xdr:rowOff>
    </xdr:from>
    <xdr:to>
      <xdr:col>55</xdr:col>
      <xdr:colOff>88900</xdr:colOff>
      <xdr:row>99</xdr:row>
      <xdr:rowOff>30880</xdr:rowOff>
    </xdr:to>
    <xdr:cxnSp macro="">
      <xdr:nvCxnSpPr>
        <xdr:cNvPr id="460" name="直線コネクタ 459"/>
        <xdr:cNvCxnSpPr/>
      </xdr:nvCxnSpPr>
      <xdr:spPr>
        <a:xfrm>
          <a:off x="10388600" y="17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13009</xdr:rowOff>
    </xdr:from>
    <xdr:ext cx="599010" cy="259045"/>
    <xdr:sp macro="" textlink="">
      <xdr:nvSpPr>
        <xdr:cNvPr id="461" name="普通建設事業費 （ うち更新整備　）最大値テキスト"/>
        <xdr:cNvSpPr txBox="1"/>
      </xdr:nvSpPr>
      <xdr:spPr>
        <a:xfrm>
          <a:off x="10528300" y="1578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66332</xdr:rowOff>
    </xdr:from>
    <xdr:to>
      <xdr:col>55</xdr:col>
      <xdr:colOff>88900</xdr:colOff>
      <xdr:row>93</xdr:row>
      <xdr:rowOff>66332</xdr:rowOff>
    </xdr:to>
    <xdr:cxnSp macro="">
      <xdr:nvCxnSpPr>
        <xdr:cNvPr id="462" name="直線コネクタ 461"/>
        <xdr:cNvCxnSpPr/>
      </xdr:nvCxnSpPr>
      <xdr:spPr>
        <a:xfrm>
          <a:off x="10388600" y="160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143780</xdr:rowOff>
    </xdr:from>
    <xdr:to>
      <xdr:col>55</xdr:col>
      <xdr:colOff>0</xdr:colOff>
      <xdr:row>97</xdr:row>
      <xdr:rowOff>10207</xdr:rowOff>
    </xdr:to>
    <xdr:cxnSp macro="">
      <xdr:nvCxnSpPr>
        <xdr:cNvPr id="463" name="直線コネクタ 462"/>
        <xdr:cNvCxnSpPr/>
      </xdr:nvCxnSpPr>
      <xdr:spPr>
        <a:xfrm flipV="1">
          <a:off x="9639300" y="16602980"/>
          <a:ext cx="838200" cy="3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101840</xdr:rowOff>
    </xdr:from>
    <xdr:ext cx="599010" cy="259045"/>
    <xdr:sp macro="" textlink="">
      <xdr:nvSpPr>
        <xdr:cNvPr id="464" name="普通建設事業費 （ うち更新整備　）平均値テキスト"/>
        <xdr:cNvSpPr txBox="1"/>
      </xdr:nvSpPr>
      <xdr:spPr>
        <a:xfrm>
          <a:off x="10528300" y="16732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123413</xdr:rowOff>
    </xdr:from>
    <xdr:to>
      <xdr:col>55</xdr:col>
      <xdr:colOff>50800</xdr:colOff>
      <xdr:row>98</xdr:row>
      <xdr:rowOff>53563</xdr:rowOff>
    </xdr:to>
    <xdr:sp macro="" textlink="">
      <xdr:nvSpPr>
        <xdr:cNvPr id="465" name="フローチャート: 判断 464"/>
        <xdr:cNvSpPr/>
      </xdr:nvSpPr>
      <xdr:spPr>
        <a:xfrm>
          <a:off x="10426700" y="1675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12261</xdr:rowOff>
    </xdr:from>
    <xdr:to>
      <xdr:col>50</xdr:col>
      <xdr:colOff>114300</xdr:colOff>
      <xdr:row>97</xdr:row>
      <xdr:rowOff>10207</xdr:rowOff>
    </xdr:to>
    <xdr:cxnSp macro="">
      <xdr:nvCxnSpPr>
        <xdr:cNvPr id="466" name="直線コネクタ 465"/>
        <xdr:cNvCxnSpPr/>
      </xdr:nvCxnSpPr>
      <xdr:spPr>
        <a:xfrm>
          <a:off x="8750300" y="15614211"/>
          <a:ext cx="889000" cy="10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133534</xdr:rowOff>
    </xdr:from>
    <xdr:to>
      <xdr:col>50</xdr:col>
      <xdr:colOff>165100</xdr:colOff>
      <xdr:row>98</xdr:row>
      <xdr:rowOff>63684</xdr:rowOff>
    </xdr:to>
    <xdr:sp macro="" textlink="">
      <xdr:nvSpPr>
        <xdr:cNvPr id="467" name="フローチャート: 判断 466"/>
        <xdr:cNvSpPr/>
      </xdr:nvSpPr>
      <xdr:spPr>
        <a:xfrm>
          <a:off x="9588500" y="167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54811</xdr:rowOff>
    </xdr:from>
    <xdr:ext cx="599010" cy="259045"/>
    <xdr:sp macro="" textlink="">
      <xdr:nvSpPr>
        <xdr:cNvPr id="468" name="テキスト ボックス 467"/>
        <xdr:cNvSpPr txBox="1"/>
      </xdr:nvSpPr>
      <xdr:spPr>
        <a:xfrm>
          <a:off x="9339795" y="16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12261</xdr:rowOff>
    </xdr:from>
    <xdr:to>
      <xdr:col>45</xdr:col>
      <xdr:colOff>177800</xdr:colOff>
      <xdr:row>94</xdr:row>
      <xdr:rowOff>60071</xdr:rowOff>
    </xdr:to>
    <xdr:cxnSp macro="">
      <xdr:nvCxnSpPr>
        <xdr:cNvPr id="469" name="直線コネクタ 468"/>
        <xdr:cNvCxnSpPr/>
      </xdr:nvCxnSpPr>
      <xdr:spPr>
        <a:xfrm flipV="1">
          <a:off x="7861300" y="15614211"/>
          <a:ext cx="889000" cy="5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100912</xdr:rowOff>
    </xdr:from>
    <xdr:to>
      <xdr:col>46</xdr:col>
      <xdr:colOff>38100</xdr:colOff>
      <xdr:row>98</xdr:row>
      <xdr:rowOff>31062</xdr:rowOff>
    </xdr:to>
    <xdr:sp macro="" textlink="">
      <xdr:nvSpPr>
        <xdr:cNvPr id="470" name="フローチャート: 判断 469"/>
        <xdr:cNvSpPr/>
      </xdr:nvSpPr>
      <xdr:spPr>
        <a:xfrm>
          <a:off x="86995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22189</xdr:rowOff>
    </xdr:from>
    <xdr:ext cx="599010" cy="259045"/>
    <xdr:sp macro="" textlink="">
      <xdr:nvSpPr>
        <xdr:cNvPr id="471" name="テキスト ボックス 470"/>
        <xdr:cNvSpPr txBox="1"/>
      </xdr:nvSpPr>
      <xdr:spPr>
        <a:xfrm>
          <a:off x="8450795" y="1682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60071</xdr:rowOff>
    </xdr:from>
    <xdr:to>
      <xdr:col>41</xdr:col>
      <xdr:colOff>50800</xdr:colOff>
      <xdr:row>98</xdr:row>
      <xdr:rowOff>5917</xdr:rowOff>
    </xdr:to>
    <xdr:cxnSp macro="">
      <xdr:nvCxnSpPr>
        <xdr:cNvPr id="472" name="直線コネクタ 471"/>
        <xdr:cNvCxnSpPr/>
      </xdr:nvCxnSpPr>
      <xdr:spPr>
        <a:xfrm flipV="1">
          <a:off x="6972300" y="16176371"/>
          <a:ext cx="889000" cy="6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73" name="フローチャート: 判断 472"/>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74" name="テキスト ボックス 473"/>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75" name="フローチャート: 判断 474"/>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76" name="テキスト ボックス 475"/>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92980</xdr:rowOff>
    </xdr:from>
    <xdr:to>
      <xdr:col>55</xdr:col>
      <xdr:colOff>50800</xdr:colOff>
      <xdr:row>97</xdr:row>
      <xdr:rowOff>23130</xdr:rowOff>
    </xdr:to>
    <xdr:sp macro="" textlink="">
      <xdr:nvSpPr>
        <xdr:cNvPr id="482" name="楕円 481"/>
        <xdr:cNvSpPr/>
      </xdr:nvSpPr>
      <xdr:spPr>
        <a:xfrm>
          <a:off x="10426700" y="165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115857</xdr:rowOff>
    </xdr:from>
    <xdr:ext cx="599010" cy="259045"/>
    <xdr:sp macro="" textlink="">
      <xdr:nvSpPr>
        <xdr:cNvPr id="483" name="普通建設事業費 （ うち更新整備　）該当値テキスト"/>
        <xdr:cNvSpPr txBox="1"/>
      </xdr:nvSpPr>
      <xdr:spPr>
        <a:xfrm>
          <a:off x="10528300" y="164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130857</xdr:rowOff>
    </xdr:from>
    <xdr:to>
      <xdr:col>50</xdr:col>
      <xdr:colOff>165100</xdr:colOff>
      <xdr:row>97</xdr:row>
      <xdr:rowOff>61007</xdr:rowOff>
    </xdr:to>
    <xdr:sp macro="" textlink="">
      <xdr:nvSpPr>
        <xdr:cNvPr id="484" name="楕円 483"/>
        <xdr:cNvSpPr/>
      </xdr:nvSpPr>
      <xdr:spPr>
        <a:xfrm>
          <a:off x="9588500" y="165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77534</xdr:rowOff>
    </xdr:from>
    <xdr:ext cx="599010" cy="259045"/>
    <xdr:sp macro="" textlink="">
      <xdr:nvSpPr>
        <xdr:cNvPr id="485" name="テキスト ボックス 484"/>
        <xdr:cNvSpPr txBox="1"/>
      </xdr:nvSpPr>
      <xdr:spPr>
        <a:xfrm>
          <a:off x="9339795" y="163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132911</xdr:rowOff>
    </xdr:from>
    <xdr:to>
      <xdr:col>46</xdr:col>
      <xdr:colOff>38100</xdr:colOff>
      <xdr:row>91</xdr:row>
      <xdr:rowOff>63061</xdr:rowOff>
    </xdr:to>
    <xdr:sp macro="" textlink="">
      <xdr:nvSpPr>
        <xdr:cNvPr id="486" name="楕円 485"/>
        <xdr:cNvSpPr/>
      </xdr:nvSpPr>
      <xdr:spPr>
        <a:xfrm>
          <a:off x="8699500" y="155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79588</xdr:rowOff>
    </xdr:from>
    <xdr:ext cx="599010" cy="259045"/>
    <xdr:sp macro="" textlink="">
      <xdr:nvSpPr>
        <xdr:cNvPr id="487" name="テキスト ボックス 486"/>
        <xdr:cNvSpPr txBox="1"/>
      </xdr:nvSpPr>
      <xdr:spPr>
        <a:xfrm>
          <a:off x="8450795" y="1533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9271</xdr:rowOff>
    </xdr:from>
    <xdr:to>
      <xdr:col>41</xdr:col>
      <xdr:colOff>101600</xdr:colOff>
      <xdr:row>94</xdr:row>
      <xdr:rowOff>110871</xdr:rowOff>
    </xdr:to>
    <xdr:sp macro="" textlink="">
      <xdr:nvSpPr>
        <xdr:cNvPr id="488" name="楕円 487"/>
        <xdr:cNvSpPr/>
      </xdr:nvSpPr>
      <xdr:spPr>
        <a:xfrm>
          <a:off x="7810500" y="161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127398</xdr:rowOff>
    </xdr:from>
    <xdr:ext cx="599010" cy="259045"/>
    <xdr:sp macro="" textlink="">
      <xdr:nvSpPr>
        <xdr:cNvPr id="489" name="テキスト ボックス 488"/>
        <xdr:cNvSpPr txBox="1"/>
      </xdr:nvSpPr>
      <xdr:spPr>
        <a:xfrm>
          <a:off x="7561795" y="1590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126567</xdr:rowOff>
    </xdr:from>
    <xdr:to>
      <xdr:col>36</xdr:col>
      <xdr:colOff>165100</xdr:colOff>
      <xdr:row>98</xdr:row>
      <xdr:rowOff>56717</xdr:rowOff>
    </xdr:to>
    <xdr:sp macro="" textlink="">
      <xdr:nvSpPr>
        <xdr:cNvPr id="490" name="楕円 489"/>
        <xdr:cNvSpPr/>
      </xdr:nvSpPr>
      <xdr:spPr>
        <a:xfrm>
          <a:off x="6921500" y="167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73244</xdr:rowOff>
    </xdr:from>
    <xdr:ext cx="599010" cy="259045"/>
    <xdr:sp macro="" textlink="">
      <xdr:nvSpPr>
        <xdr:cNvPr id="491" name="テキスト ボックス 490"/>
        <xdr:cNvSpPr txBox="1"/>
      </xdr:nvSpPr>
      <xdr:spPr>
        <a:xfrm>
          <a:off x="6672795" y="165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5" name="直線コネクタ 514"/>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8"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9" name="直線コネクタ 518"/>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39574</xdr:rowOff>
    </xdr:from>
    <xdr:to>
      <xdr:col>85</xdr:col>
      <xdr:colOff>127000</xdr:colOff>
      <xdr:row>39</xdr:row>
      <xdr:rowOff>44450</xdr:rowOff>
    </xdr:to>
    <xdr:cxnSp macro="">
      <xdr:nvCxnSpPr>
        <xdr:cNvPr id="520" name="直線コネクタ 519"/>
        <xdr:cNvCxnSpPr/>
      </xdr:nvCxnSpPr>
      <xdr:spPr>
        <a:xfrm>
          <a:off x="15481300" y="672612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21" name="災害復旧事業費平均値テキスト"/>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22" name="フローチャート: 判断 521"/>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22327</xdr:rowOff>
    </xdr:from>
    <xdr:to>
      <xdr:col>81</xdr:col>
      <xdr:colOff>50800</xdr:colOff>
      <xdr:row>39</xdr:row>
      <xdr:rowOff>39574</xdr:rowOff>
    </xdr:to>
    <xdr:cxnSp macro="">
      <xdr:nvCxnSpPr>
        <xdr:cNvPr id="523" name="直線コネクタ 522"/>
        <xdr:cNvCxnSpPr/>
      </xdr:nvCxnSpPr>
      <xdr:spPr>
        <a:xfrm>
          <a:off x="14592300" y="6708877"/>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4" name="フローチャート: 判断 523"/>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5" name="テキスト ボックス 524"/>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22327</xdr:rowOff>
    </xdr:from>
    <xdr:to>
      <xdr:col>76</xdr:col>
      <xdr:colOff>114300</xdr:colOff>
      <xdr:row>39</xdr:row>
      <xdr:rowOff>44450</xdr:rowOff>
    </xdr:to>
    <xdr:cxnSp macro="">
      <xdr:nvCxnSpPr>
        <xdr:cNvPr id="526" name="直線コネクタ 525"/>
        <xdr:cNvCxnSpPr/>
      </xdr:nvCxnSpPr>
      <xdr:spPr>
        <a:xfrm flipV="1">
          <a:off x="13703300" y="6708877"/>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7" name="フローチャート: 判断 526"/>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8" name="テキスト ボックス 527"/>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30" name="フローチャート: 判断 529"/>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31" name="テキスト ボックス 530"/>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32" name="フローチャート: 判断 531"/>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33" name="テキスト ボックス 532"/>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160224</xdr:rowOff>
    </xdr:from>
    <xdr:to>
      <xdr:col>81</xdr:col>
      <xdr:colOff>101600</xdr:colOff>
      <xdr:row>39</xdr:row>
      <xdr:rowOff>90374</xdr:rowOff>
    </xdr:to>
    <xdr:sp macro="" textlink="">
      <xdr:nvSpPr>
        <xdr:cNvPr id="541" name="楕円 540"/>
        <xdr:cNvSpPr/>
      </xdr:nvSpPr>
      <xdr:spPr>
        <a:xfrm>
          <a:off x="15430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81501</xdr:rowOff>
    </xdr:from>
    <xdr:ext cx="378565" cy="259045"/>
    <xdr:sp macro="" textlink="">
      <xdr:nvSpPr>
        <xdr:cNvPr id="542" name="テキスト ボックス 541"/>
        <xdr:cNvSpPr txBox="1"/>
      </xdr:nvSpPr>
      <xdr:spPr>
        <a:xfrm>
          <a:off x="15292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142977</xdr:rowOff>
    </xdr:from>
    <xdr:to>
      <xdr:col>76</xdr:col>
      <xdr:colOff>165100</xdr:colOff>
      <xdr:row>39</xdr:row>
      <xdr:rowOff>73127</xdr:rowOff>
    </xdr:to>
    <xdr:sp macro="" textlink="">
      <xdr:nvSpPr>
        <xdr:cNvPr id="543" name="楕円 542"/>
        <xdr:cNvSpPr/>
      </xdr:nvSpPr>
      <xdr:spPr>
        <a:xfrm>
          <a:off x="14541500" y="66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64254</xdr:rowOff>
    </xdr:from>
    <xdr:ext cx="469744" cy="259045"/>
    <xdr:sp macro="" textlink="">
      <xdr:nvSpPr>
        <xdr:cNvPr id="544" name="テキスト ボックス 543"/>
        <xdr:cNvSpPr txBox="1"/>
      </xdr:nvSpPr>
      <xdr:spPr>
        <a:xfrm>
          <a:off x="14357428" y="67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6" name="テキスト ボックス 56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8" name="テキスト ボックス 56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2" name="直線コネクタ 57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6" name="直線コネクタ 57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7" name="直線コネクタ 57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9" name="フローチャート: 判断 57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0" name="直線コネクタ 57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1" name="フローチャート: 判断 58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2" name="テキスト ボックス 58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3" name="直線コネクタ 58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4" name="フローチャート: 判断 583"/>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5" name="テキスト ボックス 584"/>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6" name="直線コネクタ 58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7" name="フローチャート: 判断 58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8" name="テキスト ボックス 58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9" name="フローチャート: 判断 588"/>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0" name="テキスト ボックス 589"/>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6" name="楕円 59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8" name="楕円 59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9" name="テキスト ボックス 59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0" name="楕円 59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1" name="テキスト ボックス 60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2" name="楕円 60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3" name="テキスト ボックス 60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4" name="楕円 60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5" name="テキスト ボックス 60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9" name="直線コネクタ 628"/>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30"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31" name="直線コネクタ 630"/>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32"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33" name="直線コネクタ 632"/>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125942</xdr:rowOff>
    </xdr:from>
    <xdr:to>
      <xdr:col>85</xdr:col>
      <xdr:colOff>127000</xdr:colOff>
      <xdr:row>75</xdr:row>
      <xdr:rowOff>55606</xdr:rowOff>
    </xdr:to>
    <xdr:cxnSp macro="">
      <xdr:nvCxnSpPr>
        <xdr:cNvPr id="634" name="直線コネクタ 633"/>
        <xdr:cNvCxnSpPr/>
      </xdr:nvCxnSpPr>
      <xdr:spPr>
        <a:xfrm flipV="1">
          <a:off x="15481300" y="12813242"/>
          <a:ext cx="838200" cy="1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5" name="公債費平均値テキスト"/>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6" name="フローチャート: 判断 635"/>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55606</xdr:rowOff>
    </xdr:from>
    <xdr:to>
      <xdr:col>81</xdr:col>
      <xdr:colOff>50800</xdr:colOff>
      <xdr:row>75</xdr:row>
      <xdr:rowOff>138336</xdr:rowOff>
    </xdr:to>
    <xdr:cxnSp macro="">
      <xdr:nvCxnSpPr>
        <xdr:cNvPr id="637" name="直線コネクタ 636"/>
        <xdr:cNvCxnSpPr/>
      </xdr:nvCxnSpPr>
      <xdr:spPr>
        <a:xfrm flipV="1">
          <a:off x="14592300" y="12914356"/>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8" name="フローチャート: 判断 637"/>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9" name="テキスト ボックス 638"/>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138336</xdr:rowOff>
    </xdr:from>
    <xdr:to>
      <xdr:col>76</xdr:col>
      <xdr:colOff>114300</xdr:colOff>
      <xdr:row>75</xdr:row>
      <xdr:rowOff>146334</xdr:rowOff>
    </xdr:to>
    <xdr:cxnSp macro="">
      <xdr:nvCxnSpPr>
        <xdr:cNvPr id="640" name="直線コネクタ 639"/>
        <xdr:cNvCxnSpPr/>
      </xdr:nvCxnSpPr>
      <xdr:spPr>
        <a:xfrm flipV="1">
          <a:off x="13703300" y="12997086"/>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41" name="フローチャート: 判断 640"/>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42" name="テキスト ボックス 641"/>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146334</xdr:rowOff>
    </xdr:from>
    <xdr:to>
      <xdr:col>71</xdr:col>
      <xdr:colOff>177800</xdr:colOff>
      <xdr:row>75</xdr:row>
      <xdr:rowOff>163418</xdr:rowOff>
    </xdr:to>
    <xdr:cxnSp macro="">
      <xdr:nvCxnSpPr>
        <xdr:cNvPr id="643" name="直線コネクタ 642"/>
        <xdr:cNvCxnSpPr/>
      </xdr:nvCxnSpPr>
      <xdr:spPr>
        <a:xfrm flipV="1">
          <a:off x="12814300" y="13005084"/>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4" name="フローチャート: 判断 643"/>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5" name="テキスト ボックス 644"/>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6" name="フローチャート: 判断 645"/>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7" name="テキスト ボックス 646"/>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75142</xdr:rowOff>
    </xdr:from>
    <xdr:to>
      <xdr:col>85</xdr:col>
      <xdr:colOff>177800</xdr:colOff>
      <xdr:row>75</xdr:row>
      <xdr:rowOff>5292</xdr:rowOff>
    </xdr:to>
    <xdr:sp macro="" textlink="">
      <xdr:nvSpPr>
        <xdr:cNvPr id="653" name="楕円 652"/>
        <xdr:cNvSpPr/>
      </xdr:nvSpPr>
      <xdr:spPr>
        <a:xfrm>
          <a:off x="16268700" y="127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98019</xdr:rowOff>
    </xdr:from>
    <xdr:ext cx="599010" cy="259045"/>
    <xdr:sp macro="" textlink="">
      <xdr:nvSpPr>
        <xdr:cNvPr id="654" name="公債費該当値テキスト"/>
        <xdr:cNvSpPr txBox="1"/>
      </xdr:nvSpPr>
      <xdr:spPr>
        <a:xfrm>
          <a:off x="16370300" y="126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4806</xdr:rowOff>
    </xdr:from>
    <xdr:to>
      <xdr:col>81</xdr:col>
      <xdr:colOff>101600</xdr:colOff>
      <xdr:row>75</xdr:row>
      <xdr:rowOff>106406</xdr:rowOff>
    </xdr:to>
    <xdr:sp macro="" textlink="">
      <xdr:nvSpPr>
        <xdr:cNvPr id="655" name="楕円 654"/>
        <xdr:cNvSpPr/>
      </xdr:nvSpPr>
      <xdr:spPr>
        <a:xfrm>
          <a:off x="15430500" y="128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122933</xdr:rowOff>
    </xdr:from>
    <xdr:ext cx="599010" cy="259045"/>
    <xdr:sp macro="" textlink="">
      <xdr:nvSpPr>
        <xdr:cNvPr id="656" name="テキスト ボックス 655"/>
        <xdr:cNvSpPr txBox="1"/>
      </xdr:nvSpPr>
      <xdr:spPr>
        <a:xfrm>
          <a:off x="15181795" y="1263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87536</xdr:rowOff>
    </xdr:from>
    <xdr:to>
      <xdr:col>76</xdr:col>
      <xdr:colOff>165100</xdr:colOff>
      <xdr:row>76</xdr:row>
      <xdr:rowOff>17686</xdr:rowOff>
    </xdr:to>
    <xdr:sp macro="" textlink="">
      <xdr:nvSpPr>
        <xdr:cNvPr id="657" name="楕円 656"/>
        <xdr:cNvSpPr/>
      </xdr:nvSpPr>
      <xdr:spPr>
        <a:xfrm>
          <a:off x="14541500" y="129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34213</xdr:rowOff>
    </xdr:from>
    <xdr:ext cx="599010" cy="259045"/>
    <xdr:sp macro="" textlink="">
      <xdr:nvSpPr>
        <xdr:cNvPr id="658" name="テキスト ボックス 657"/>
        <xdr:cNvSpPr txBox="1"/>
      </xdr:nvSpPr>
      <xdr:spPr>
        <a:xfrm>
          <a:off x="14292795" y="12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95533</xdr:rowOff>
    </xdr:from>
    <xdr:to>
      <xdr:col>72</xdr:col>
      <xdr:colOff>38100</xdr:colOff>
      <xdr:row>76</xdr:row>
      <xdr:rowOff>25682</xdr:rowOff>
    </xdr:to>
    <xdr:sp macro="" textlink="">
      <xdr:nvSpPr>
        <xdr:cNvPr id="659" name="楕円 658"/>
        <xdr:cNvSpPr/>
      </xdr:nvSpPr>
      <xdr:spPr>
        <a:xfrm>
          <a:off x="13652500" y="12954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42210</xdr:rowOff>
    </xdr:from>
    <xdr:ext cx="599010" cy="259045"/>
    <xdr:sp macro="" textlink="">
      <xdr:nvSpPr>
        <xdr:cNvPr id="660" name="テキスト ボックス 659"/>
        <xdr:cNvSpPr txBox="1"/>
      </xdr:nvSpPr>
      <xdr:spPr>
        <a:xfrm>
          <a:off x="13403795" y="1272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112617</xdr:rowOff>
    </xdr:from>
    <xdr:to>
      <xdr:col>67</xdr:col>
      <xdr:colOff>101600</xdr:colOff>
      <xdr:row>76</xdr:row>
      <xdr:rowOff>42766</xdr:rowOff>
    </xdr:to>
    <xdr:sp macro="" textlink="">
      <xdr:nvSpPr>
        <xdr:cNvPr id="661" name="楕円 660"/>
        <xdr:cNvSpPr/>
      </xdr:nvSpPr>
      <xdr:spPr>
        <a:xfrm>
          <a:off x="12763500" y="12971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59294</xdr:rowOff>
    </xdr:from>
    <xdr:ext cx="599010" cy="259045"/>
    <xdr:sp macro="" textlink="">
      <xdr:nvSpPr>
        <xdr:cNvPr id="662" name="テキスト ボックス 661"/>
        <xdr:cNvSpPr txBox="1"/>
      </xdr:nvSpPr>
      <xdr:spPr>
        <a:xfrm>
          <a:off x="12514795" y="127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8" name="直線コネクタ 687"/>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9"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90" name="直線コネクタ 689"/>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91"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92" name="直線コネクタ 691"/>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117721</xdr:rowOff>
    </xdr:from>
    <xdr:to>
      <xdr:col>85</xdr:col>
      <xdr:colOff>127000</xdr:colOff>
      <xdr:row>96</xdr:row>
      <xdr:rowOff>149183</xdr:rowOff>
    </xdr:to>
    <xdr:cxnSp macro="">
      <xdr:nvCxnSpPr>
        <xdr:cNvPr id="693" name="直線コネクタ 692"/>
        <xdr:cNvCxnSpPr/>
      </xdr:nvCxnSpPr>
      <xdr:spPr>
        <a:xfrm>
          <a:off x="15481300" y="16576921"/>
          <a:ext cx="8382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94" name="積立金平均値テキスト"/>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5" name="フローチャート: 判断 694"/>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117721</xdr:rowOff>
    </xdr:from>
    <xdr:to>
      <xdr:col>81</xdr:col>
      <xdr:colOff>50800</xdr:colOff>
      <xdr:row>97</xdr:row>
      <xdr:rowOff>64243</xdr:rowOff>
    </xdr:to>
    <xdr:cxnSp macro="">
      <xdr:nvCxnSpPr>
        <xdr:cNvPr id="696" name="直線コネクタ 695"/>
        <xdr:cNvCxnSpPr/>
      </xdr:nvCxnSpPr>
      <xdr:spPr>
        <a:xfrm flipV="1">
          <a:off x="14592300" y="16576921"/>
          <a:ext cx="889000" cy="1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7" name="フローチャート: 判断 696"/>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8" name="テキスト ボックス 697"/>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64243</xdr:rowOff>
    </xdr:from>
    <xdr:to>
      <xdr:col>76</xdr:col>
      <xdr:colOff>114300</xdr:colOff>
      <xdr:row>97</xdr:row>
      <xdr:rowOff>126109</xdr:rowOff>
    </xdr:to>
    <xdr:cxnSp macro="">
      <xdr:nvCxnSpPr>
        <xdr:cNvPr id="699" name="直線コネクタ 698"/>
        <xdr:cNvCxnSpPr/>
      </xdr:nvCxnSpPr>
      <xdr:spPr>
        <a:xfrm flipV="1">
          <a:off x="13703300" y="16694893"/>
          <a:ext cx="889000" cy="6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700" name="フローチャート: 判断 699"/>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701" name="テキスト ボックス 700"/>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126109</xdr:rowOff>
    </xdr:from>
    <xdr:to>
      <xdr:col>71</xdr:col>
      <xdr:colOff>177800</xdr:colOff>
      <xdr:row>98</xdr:row>
      <xdr:rowOff>85835</xdr:rowOff>
    </xdr:to>
    <xdr:cxnSp macro="">
      <xdr:nvCxnSpPr>
        <xdr:cNvPr id="702" name="直線コネクタ 701"/>
        <xdr:cNvCxnSpPr/>
      </xdr:nvCxnSpPr>
      <xdr:spPr>
        <a:xfrm flipV="1">
          <a:off x="12814300" y="16756759"/>
          <a:ext cx="889000" cy="1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703" name="フローチャート: 判断 702"/>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704" name="テキスト ボックス 703"/>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5" name="フローチャート: 判断 704"/>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6" name="テキスト ボックス 705"/>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98383</xdr:rowOff>
    </xdr:from>
    <xdr:to>
      <xdr:col>85</xdr:col>
      <xdr:colOff>177800</xdr:colOff>
      <xdr:row>97</xdr:row>
      <xdr:rowOff>28533</xdr:rowOff>
    </xdr:to>
    <xdr:sp macro="" textlink="">
      <xdr:nvSpPr>
        <xdr:cNvPr id="712" name="楕円 711"/>
        <xdr:cNvSpPr/>
      </xdr:nvSpPr>
      <xdr:spPr>
        <a:xfrm>
          <a:off x="16268700" y="165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121260</xdr:rowOff>
    </xdr:from>
    <xdr:ext cx="599010" cy="259045"/>
    <xdr:sp macro="" textlink="">
      <xdr:nvSpPr>
        <xdr:cNvPr id="713" name="積立金該当値テキスト"/>
        <xdr:cNvSpPr txBox="1"/>
      </xdr:nvSpPr>
      <xdr:spPr>
        <a:xfrm>
          <a:off x="16370300" y="1640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66921</xdr:rowOff>
    </xdr:from>
    <xdr:to>
      <xdr:col>81</xdr:col>
      <xdr:colOff>101600</xdr:colOff>
      <xdr:row>96</xdr:row>
      <xdr:rowOff>168521</xdr:rowOff>
    </xdr:to>
    <xdr:sp macro="" textlink="">
      <xdr:nvSpPr>
        <xdr:cNvPr id="714" name="楕円 713"/>
        <xdr:cNvSpPr/>
      </xdr:nvSpPr>
      <xdr:spPr>
        <a:xfrm>
          <a:off x="15430500" y="16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13598</xdr:rowOff>
    </xdr:from>
    <xdr:ext cx="599010" cy="259045"/>
    <xdr:sp macro="" textlink="">
      <xdr:nvSpPr>
        <xdr:cNvPr id="715" name="テキスト ボックス 714"/>
        <xdr:cNvSpPr txBox="1"/>
      </xdr:nvSpPr>
      <xdr:spPr>
        <a:xfrm>
          <a:off x="15181795" y="1630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13443</xdr:rowOff>
    </xdr:from>
    <xdr:to>
      <xdr:col>76</xdr:col>
      <xdr:colOff>165100</xdr:colOff>
      <xdr:row>97</xdr:row>
      <xdr:rowOff>115043</xdr:rowOff>
    </xdr:to>
    <xdr:sp macro="" textlink="">
      <xdr:nvSpPr>
        <xdr:cNvPr id="716" name="楕円 715"/>
        <xdr:cNvSpPr/>
      </xdr:nvSpPr>
      <xdr:spPr>
        <a:xfrm>
          <a:off x="14541500" y="166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131570</xdr:rowOff>
    </xdr:from>
    <xdr:ext cx="599010" cy="259045"/>
    <xdr:sp macro="" textlink="">
      <xdr:nvSpPr>
        <xdr:cNvPr id="717" name="テキスト ボックス 716"/>
        <xdr:cNvSpPr txBox="1"/>
      </xdr:nvSpPr>
      <xdr:spPr>
        <a:xfrm>
          <a:off x="14292795" y="164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75309</xdr:rowOff>
    </xdr:from>
    <xdr:to>
      <xdr:col>72</xdr:col>
      <xdr:colOff>38100</xdr:colOff>
      <xdr:row>98</xdr:row>
      <xdr:rowOff>5459</xdr:rowOff>
    </xdr:to>
    <xdr:sp macro="" textlink="">
      <xdr:nvSpPr>
        <xdr:cNvPr id="718" name="楕円 717"/>
        <xdr:cNvSpPr/>
      </xdr:nvSpPr>
      <xdr:spPr>
        <a:xfrm>
          <a:off x="13652500" y="1670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21986</xdr:rowOff>
    </xdr:from>
    <xdr:ext cx="534377" cy="259045"/>
    <xdr:sp macro="" textlink="">
      <xdr:nvSpPr>
        <xdr:cNvPr id="719" name="テキスト ボックス 718"/>
        <xdr:cNvSpPr txBox="1"/>
      </xdr:nvSpPr>
      <xdr:spPr>
        <a:xfrm>
          <a:off x="13436111" y="164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35035</xdr:rowOff>
    </xdr:from>
    <xdr:to>
      <xdr:col>67</xdr:col>
      <xdr:colOff>101600</xdr:colOff>
      <xdr:row>98</xdr:row>
      <xdr:rowOff>136635</xdr:rowOff>
    </xdr:to>
    <xdr:sp macro="" textlink="">
      <xdr:nvSpPr>
        <xdr:cNvPr id="720" name="楕円 719"/>
        <xdr:cNvSpPr/>
      </xdr:nvSpPr>
      <xdr:spPr>
        <a:xfrm>
          <a:off x="12763500" y="168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153162</xdr:rowOff>
    </xdr:from>
    <xdr:ext cx="534377" cy="259045"/>
    <xdr:sp macro="" textlink="">
      <xdr:nvSpPr>
        <xdr:cNvPr id="721" name="テキスト ボックス 720"/>
        <xdr:cNvSpPr txBox="1"/>
      </xdr:nvSpPr>
      <xdr:spPr>
        <a:xfrm>
          <a:off x="12547111" y="166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5" name="直線コネクタ 744"/>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8"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9" name="直線コネクタ 748"/>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51"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52" name="フローチャート: 判断 751"/>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4" name="フローチャート: 判断 753"/>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5" name="テキスト ボックス 754"/>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7" name="フローチャート: 判断 756"/>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8" name="テキスト ボックス 757"/>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60" name="フローチャート: 判断 759"/>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61" name="テキスト ボックス 760"/>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62" name="フローチャート: 判断 761"/>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63" name="テキスト ボックス 762"/>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0" name="テキスト ボックス 79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2" name="テキスト ボックス 80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4" name="直線コネクタ 803"/>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7"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8" name="直線コネクタ 807"/>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122784</xdr:rowOff>
    </xdr:from>
    <xdr:to>
      <xdr:col>116</xdr:col>
      <xdr:colOff>63500</xdr:colOff>
      <xdr:row>58</xdr:row>
      <xdr:rowOff>125249</xdr:rowOff>
    </xdr:to>
    <xdr:cxnSp macro="">
      <xdr:nvCxnSpPr>
        <xdr:cNvPr id="809" name="直線コネクタ 808"/>
        <xdr:cNvCxnSpPr/>
      </xdr:nvCxnSpPr>
      <xdr:spPr>
        <a:xfrm flipV="1">
          <a:off x="21323300" y="10066884"/>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10" name="貸付金平均値テキスト"/>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11" name="フローチャート: 判断 810"/>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122473</xdr:rowOff>
    </xdr:from>
    <xdr:to>
      <xdr:col>111</xdr:col>
      <xdr:colOff>177800</xdr:colOff>
      <xdr:row>58</xdr:row>
      <xdr:rowOff>125249</xdr:rowOff>
    </xdr:to>
    <xdr:cxnSp macro="">
      <xdr:nvCxnSpPr>
        <xdr:cNvPr id="812" name="直線コネクタ 811"/>
        <xdr:cNvCxnSpPr/>
      </xdr:nvCxnSpPr>
      <xdr:spPr>
        <a:xfrm>
          <a:off x="20434300" y="1006657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13" name="フローチャート: 判断 812"/>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14" name="テキスト ボックス 813"/>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103043</xdr:rowOff>
    </xdr:from>
    <xdr:to>
      <xdr:col>107</xdr:col>
      <xdr:colOff>50800</xdr:colOff>
      <xdr:row>58</xdr:row>
      <xdr:rowOff>122473</xdr:rowOff>
    </xdr:to>
    <xdr:cxnSp macro="">
      <xdr:nvCxnSpPr>
        <xdr:cNvPr id="815" name="直線コネクタ 814"/>
        <xdr:cNvCxnSpPr/>
      </xdr:nvCxnSpPr>
      <xdr:spPr>
        <a:xfrm>
          <a:off x="19545300" y="10047143"/>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6" name="フローチャート: 判断 815"/>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17" name="テキスト ボックス 816"/>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103043</xdr:rowOff>
    </xdr:from>
    <xdr:to>
      <xdr:col>102</xdr:col>
      <xdr:colOff>114300</xdr:colOff>
      <xdr:row>58</xdr:row>
      <xdr:rowOff>118669</xdr:rowOff>
    </xdr:to>
    <xdr:cxnSp macro="">
      <xdr:nvCxnSpPr>
        <xdr:cNvPr id="818" name="直線コネクタ 817"/>
        <xdr:cNvCxnSpPr/>
      </xdr:nvCxnSpPr>
      <xdr:spPr>
        <a:xfrm flipV="1">
          <a:off x="18656300" y="10047143"/>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9" name="フローチャート: 判断 818"/>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20" name="テキスト ボックス 819"/>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21" name="フローチャート: 判断 820"/>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22" name="テキスト ボックス 821"/>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71984</xdr:rowOff>
    </xdr:from>
    <xdr:to>
      <xdr:col>116</xdr:col>
      <xdr:colOff>114300</xdr:colOff>
      <xdr:row>59</xdr:row>
      <xdr:rowOff>2134</xdr:rowOff>
    </xdr:to>
    <xdr:sp macro="" textlink="">
      <xdr:nvSpPr>
        <xdr:cNvPr id="828" name="楕円 827"/>
        <xdr:cNvSpPr/>
      </xdr:nvSpPr>
      <xdr:spPr>
        <a:xfrm>
          <a:off x="221107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94861</xdr:rowOff>
    </xdr:from>
    <xdr:ext cx="469744" cy="259045"/>
    <xdr:sp macro="" textlink="">
      <xdr:nvSpPr>
        <xdr:cNvPr id="829" name="貸付金該当値テキスト"/>
        <xdr:cNvSpPr txBox="1"/>
      </xdr:nvSpPr>
      <xdr:spPr>
        <a:xfrm>
          <a:off x="22212300" y="986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74449</xdr:rowOff>
    </xdr:from>
    <xdr:to>
      <xdr:col>112</xdr:col>
      <xdr:colOff>38100</xdr:colOff>
      <xdr:row>59</xdr:row>
      <xdr:rowOff>4599</xdr:rowOff>
    </xdr:to>
    <xdr:sp macro="" textlink="">
      <xdr:nvSpPr>
        <xdr:cNvPr id="830" name="楕円 829"/>
        <xdr:cNvSpPr/>
      </xdr:nvSpPr>
      <xdr:spPr>
        <a:xfrm>
          <a:off x="21272500" y="100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21126</xdr:rowOff>
    </xdr:from>
    <xdr:ext cx="469744" cy="259045"/>
    <xdr:sp macro="" textlink="">
      <xdr:nvSpPr>
        <xdr:cNvPr id="831" name="テキスト ボックス 830"/>
        <xdr:cNvSpPr txBox="1"/>
      </xdr:nvSpPr>
      <xdr:spPr>
        <a:xfrm>
          <a:off x="21088428" y="979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71673</xdr:rowOff>
    </xdr:from>
    <xdr:to>
      <xdr:col>107</xdr:col>
      <xdr:colOff>101600</xdr:colOff>
      <xdr:row>59</xdr:row>
      <xdr:rowOff>1823</xdr:rowOff>
    </xdr:to>
    <xdr:sp macro="" textlink="">
      <xdr:nvSpPr>
        <xdr:cNvPr id="832" name="楕円 831"/>
        <xdr:cNvSpPr/>
      </xdr:nvSpPr>
      <xdr:spPr>
        <a:xfrm>
          <a:off x="20383500" y="10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18350</xdr:rowOff>
    </xdr:from>
    <xdr:ext cx="469744" cy="259045"/>
    <xdr:sp macro="" textlink="">
      <xdr:nvSpPr>
        <xdr:cNvPr id="833" name="テキスト ボックス 832"/>
        <xdr:cNvSpPr txBox="1"/>
      </xdr:nvSpPr>
      <xdr:spPr>
        <a:xfrm>
          <a:off x="20199428" y="9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52243</xdr:rowOff>
    </xdr:from>
    <xdr:to>
      <xdr:col>102</xdr:col>
      <xdr:colOff>165100</xdr:colOff>
      <xdr:row>58</xdr:row>
      <xdr:rowOff>153843</xdr:rowOff>
    </xdr:to>
    <xdr:sp macro="" textlink="">
      <xdr:nvSpPr>
        <xdr:cNvPr id="834" name="楕円 833"/>
        <xdr:cNvSpPr/>
      </xdr:nvSpPr>
      <xdr:spPr>
        <a:xfrm>
          <a:off x="19494500" y="9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170370</xdr:rowOff>
    </xdr:from>
    <xdr:ext cx="534377" cy="259045"/>
    <xdr:sp macro="" textlink="">
      <xdr:nvSpPr>
        <xdr:cNvPr id="835" name="テキスト ボックス 834"/>
        <xdr:cNvSpPr txBox="1"/>
      </xdr:nvSpPr>
      <xdr:spPr>
        <a:xfrm>
          <a:off x="19278111" y="97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67869</xdr:rowOff>
    </xdr:from>
    <xdr:to>
      <xdr:col>98</xdr:col>
      <xdr:colOff>38100</xdr:colOff>
      <xdr:row>58</xdr:row>
      <xdr:rowOff>169469</xdr:rowOff>
    </xdr:to>
    <xdr:sp macro="" textlink="">
      <xdr:nvSpPr>
        <xdr:cNvPr id="836" name="楕円 835"/>
        <xdr:cNvSpPr/>
      </xdr:nvSpPr>
      <xdr:spPr>
        <a:xfrm>
          <a:off x="18605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14546</xdr:rowOff>
    </xdr:from>
    <xdr:ext cx="469744" cy="259045"/>
    <xdr:sp macro="" textlink="">
      <xdr:nvSpPr>
        <xdr:cNvPr id="837" name="テキスト ボックス 836"/>
        <xdr:cNvSpPr txBox="1"/>
      </xdr:nvSpPr>
      <xdr:spPr>
        <a:xfrm>
          <a:off x="18421428" y="978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6" name="テキスト ボックス 85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8" name="テキスト ボックス 85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62" name="直線コネクタ 861"/>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63"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4" name="直線コネクタ 863"/>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5"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6" name="直線コネクタ 865"/>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101956</xdr:rowOff>
    </xdr:from>
    <xdr:to>
      <xdr:col>116</xdr:col>
      <xdr:colOff>63500</xdr:colOff>
      <xdr:row>74</xdr:row>
      <xdr:rowOff>165913</xdr:rowOff>
    </xdr:to>
    <xdr:cxnSp macro="">
      <xdr:nvCxnSpPr>
        <xdr:cNvPr id="867" name="直線コネクタ 866"/>
        <xdr:cNvCxnSpPr/>
      </xdr:nvCxnSpPr>
      <xdr:spPr>
        <a:xfrm flipV="1">
          <a:off x="21323300" y="12789256"/>
          <a:ext cx="838200" cy="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8"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9" name="フローチャート: 判断 868"/>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157569</xdr:rowOff>
    </xdr:from>
    <xdr:to>
      <xdr:col>111</xdr:col>
      <xdr:colOff>177800</xdr:colOff>
      <xdr:row>74</xdr:row>
      <xdr:rowOff>165913</xdr:rowOff>
    </xdr:to>
    <xdr:cxnSp macro="">
      <xdr:nvCxnSpPr>
        <xdr:cNvPr id="870" name="直線コネクタ 869"/>
        <xdr:cNvCxnSpPr/>
      </xdr:nvCxnSpPr>
      <xdr:spPr>
        <a:xfrm>
          <a:off x="20434300" y="12844869"/>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71" name="フローチャート: 判断 870"/>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72" name="テキスト ボックス 871"/>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157569</xdr:rowOff>
    </xdr:from>
    <xdr:to>
      <xdr:col>107</xdr:col>
      <xdr:colOff>50800</xdr:colOff>
      <xdr:row>75</xdr:row>
      <xdr:rowOff>48234</xdr:rowOff>
    </xdr:to>
    <xdr:cxnSp macro="">
      <xdr:nvCxnSpPr>
        <xdr:cNvPr id="873" name="直線コネクタ 872"/>
        <xdr:cNvCxnSpPr/>
      </xdr:nvCxnSpPr>
      <xdr:spPr>
        <a:xfrm flipV="1">
          <a:off x="19545300" y="12844869"/>
          <a:ext cx="889000" cy="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4" name="フローチャート: 判断 873"/>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5" name="テキスト ボックス 874"/>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48234</xdr:rowOff>
    </xdr:from>
    <xdr:to>
      <xdr:col>102</xdr:col>
      <xdr:colOff>114300</xdr:colOff>
      <xdr:row>75</xdr:row>
      <xdr:rowOff>67323</xdr:rowOff>
    </xdr:to>
    <xdr:cxnSp macro="">
      <xdr:nvCxnSpPr>
        <xdr:cNvPr id="876" name="直線コネクタ 875"/>
        <xdr:cNvCxnSpPr/>
      </xdr:nvCxnSpPr>
      <xdr:spPr>
        <a:xfrm flipV="1">
          <a:off x="18656300" y="12906984"/>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7" name="フローチャート: 判断 876"/>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8" name="テキスト ボックス 877"/>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9" name="フローチャート: 判断 878"/>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80" name="テキスト ボックス 879"/>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51156</xdr:rowOff>
    </xdr:from>
    <xdr:to>
      <xdr:col>116</xdr:col>
      <xdr:colOff>114300</xdr:colOff>
      <xdr:row>74</xdr:row>
      <xdr:rowOff>152756</xdr:rowOff>
    </xdr:to>
    <xdr:sp macro="" textlink="">
      <xdr:nvSpPr>
        <xdr:cNvPr id="886" name="楕円 885"/>
        <xdr:cNvSpPr/>
      </xdr:nvSpPr>
      <xdr:spPr>
        <a:xfrm>
          <a:off x="22110700" y="127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74033</xdr:rowOff>
    </xdr:from>
    <xdr:ext cx="534377" cy="259045"/>
    <xdr:sp macro="" textlink="">
      <xdr:nvSpPr>
        <xdr:cNvPr id="887" name="繰出金該当値テキスト"/>
        <xdr:cNvSpPr txBox="1"/>
      </xdr:nvSpPr>
      <xdr:spPr>
        <a:xfrm>
          <a:off x="22212300" y="125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115113</xdr:rowOff>
    </xdr:from>
    <xdr:to>
      <xdr:col>112</xdr:col>
      <xdr:colOff>38100</xdr:colOff>
      <xdr:row>75</xdr:row>
      <xdr:rowOff>45263</xdr:rowOff>
    </xdr:to>
    <xdr:sp macro="" textlink="">
      <xdr:nvSpPr>
        <xdr:cNvPr id="888" name="楕円 887"/>
        <xdr:cNvSpPr/>
      </xdr:nvSpPr>
      <xdr:spPr>
        <a:xfrm>
          <a:off x="21272500" y="12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61790</xdr:rowOff>
    </xdr:from>
    <xdr:ext cx="534377" cy="259045"/>
    <xdr:sp macro="" textlink="">
      <xdr:nvSpPr>
        <xdr:cNvPr id="889" name="テキスト ボックス 888"/>
        <xdr:cNvSpPr txBox="1"/>
      </xdr:nvSpPr>
      <xdr:spPr>
        <a:xfrm>
          <a:off x="21056111" y="125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106769</xdr:rowOff>
    </xdr:from>
    <xdr:to>
      <xdr:col>107</xdr:col>
      <xdr:colOff>101600</xdr:colOff>
      <xdr:row>75</xdr:row>
      <xdr:rowOff>36919</xdr:rowOff>
    </xdr:to>
    <xdr:sp macro="" textlink="">
      <xdr:nvSpPr>
        <xdr:cNvPr id="890" name="楕円 889"/>
        <xdr:cNvSpPr/>
      </xdr:nvSpPr>
      <xdr:spPr>
        <a:xfrm>
          <a:off x="20383500" y="127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53446</xdr:rowOff>
    </xdr:from>
    <xdr:ext cx="534377" cy="259045"/>
    <xdr:sp macro="" textlink="">
      <xdr:nvSpPr>
        <xdr:cNvPr id="891" name="テキスト ボックス 890"/>
        <xdr:cNvSpPr txBox="1"/>
      </xdr:nvSpPr>
      <xdr:spPr>
        <a:xfrm>
          <a:off x="20167111" y="125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168884</xdr:rowOff>
    </xdr:from>
    <xdr:to>
      <xdr:col>102</xdr:col>
      <xdr:colOff>165100</xdr:colOff>
      <xdr:row>75</xdr:row>
      <xdr:rowOff>99034</xdr:rowOff>
    </xdr:to>
    <xdr:sp macro="" textlink="">
      <xdr:nvSpPr>
        <xdr:cNvPr id="892" name="楕円 891"/>
        <xdr:cNvSpPr/>
      </xdr:nvSpPr>
      <xdr:spPr>
        <a:xfrm>
          <a:off x="19494500" y="12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115561</xdr:rowOff>
    </xdr:from>
    <xdr:ext cx="534377" cy="259045"/>
    <xdr:sp macro="" textlink="">
      <xdr:nvSpPr>
        <xdr:cNvPr id="893" name="テキスト ボックス 892"/>
        <xdr:cNvSpPr txBox="1"/>
      </xdr:nvSpPr>
      <xdr:spPr>
        <a:xfrm>
          <a:off x="19278111" y="126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16523</xdr:rowOff>
    </xdr:from>
    <xdr:to>
      <xdr:col>98</xdr:col>
      <xdr:colOff>38100</xdr:colOff>
      <xdr:row>75</xdr:row>
      <xdr:rowOff>118123</xdr:rowOff>
    </xdr:to>
    <xdr:sp macro="" textlink="">
      <xdr:nvSpPr>
        <xdr:cNvPr id="894" name="楕円 893"/>
        <xdr:cNvSpPr/>
      </xdr:nvSpPr>
      <xdr:spPr>
        <a:xfrm>
          <a:off x="18605500" y="128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134650</xdr:rowOff>
    </xdr:from>
    <xdr:ext cx="534377" cy="259045"/>
    <xdr:sp macro="" textlink="">
      <xdr:nvSpPr>
        <xdr:cNvPr id="895" name="テキスト ボックス 894"/>
        <xdr:cNvSpPr txBox="1"/>
      </xdr:nvSpPr>
      <xdr:spPr>
        <a:xfrm>
          <a:off x="18389111" y="126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１７９</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千円と例年と比較し高い水準となっている。これは新型コロナウイルス感染症対策事業が大きな要因である。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人件費は、住民一人当たり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２９９，１９８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円となっており、類似団体平均と比べてかなり高い水準にある。これは保育所５箇所及び診療所３箇所を直営するほか、町立高等学校を有することから職員数が多いことが要因である。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維持補修費については、住民一人当たり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４１，７９５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円となっており、こちらも類似団体平均と比べてかなり高い水準にある。これは行政財産である建物及び附帯設備の大半が経過年数２０年を超えており維持補修が件数が増加していることが要因である。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補助費等については、新型コロナウイルス感染症対策事業の影響により高い水準となっているが、翌年度以降は元の水準になると見込まれる。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普通建設事業費については、新庁舎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等の建設を実施した令和２年度をピークに減少したものの公営住宅をはじめ老朽化した施設や車両の更新や改修などにより前年度から上昇している。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老朽化するインフラや公共施設の改修などにより高水準が続くものと想定さ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5,411
5,282
423.63
9,846,233
9,716,558
129,279
4,599,372
12,707,984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168529</xdr:rowOff>
    </xdr:from>
    <xdr:to>
      <xdr:col>24</xdr:col>
      <xdr:colOff>63500</xdr:colOff>
      <xdr:row>34</xdr:row>
      <xdr:rowOff>21971</xdr:rowOff>
    </xdr:to>
    <xdr:cxnSp macro="">
      <xdr:nvCxnSpPr>
        <xdr:cNvPr id="61" name="直線コネクタ 60"/>
        <xdr:cNvCxnSpPr/>
      </xdr:nvCxnSpPr>
      <xdr:spPr>
        <a:xfrm>
          <a:off x="3797300" y="582637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168529</xdr:rowOff>
    </xdr:from>
    <xdr:to>
      <xdr:col>19</xdr:col>
      <xdr:colOff>177800</xdr:colOff>
      <xdr:row>34</xdr:row>
      <xdr:rowOff>64770</xdr:rowOff>
    </xdr:to>
    <xdr:cxnSp macro="">
      <xdr:nvCxnSpPr>
        <xdr:cNvPr id="64" name="直線コネクタ 63"/>
        <xdr:cNvCxnSpPr/>
      </xdr:nvCxnSpPr>
      <xdr:spPr>
        <a:xfrm flipV="1">
          <a:off x="2908300" y="5826379"/>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64770</xdr:rowOff>
    </xdr:from>
    <xdr:to>
      <xdr:col>15</xdr:col>
      <xdr:colOff>50800</xdr:colOff>
      <xdr:row>34</xdr:row>
      <xdr:rowOff>119253</xdr:rowOff>
    </xdr:to>
    <xdr:cxnSp macro="">
      <xdr:nvCxnSpPr>
        <xdr:cNvPr id="67" name="直線コネクタ 66"/>
        <xdr:cNvCxnSpPr/>
      </xdr:nvCxnSpPr>
      <xdr:spPr>
        <a:xfrm flipV="1">
          <a:off x="2019300" y="5894070"/>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49149</xdr:rowOff>
    </xdr:from>
    <xdr:to>
      <xdr:col>10</xdr:col>
      <xdr:colOff>114300</xdr:colOff>
      <xdr:row>34</xdr:row>
      <xdr:rowOff>119253</xdr:rowOff>
    </xdr:to>
    <xdr:cxnSp macro="">
      <xdr:nvCxnSpPr>
        <xdr:cNvPr id="70" name="直線コネクタ 69"/>
        <xdr:cNvCxnSpPr/>
      </xdr:nvCxnSpPr>
      <xdr:spPr>
        <a:xfrm>
          <a:off x="1130300" y="587844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142621</xdr:rowOff>
    </xdr:from>
    <xdr:to>
      <xdr:col>24</xdr:col>
      <xdr:colOff>114300</xdr:colOff>
      <xdr:row>34</xdr:row>
      <xdr:rowOff>72771</xdr:rowOff>
    </xdr:to>
    <xdr:sp macro="" textlink="">
      <xdr:nvSpPr>
        <xdr:cNvPr id="80" name="楕円 79"/>
        <xdr:cNvSpPr/>
      </xdr:nvSpPr>
      <xdr:spPr>
        <a:xfrm>
          <a:off x="45847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165498</xdr:rowOff>
    </xdr:from>
    <xdr:ext cx="534377" cy="259045"/>
    <xdr:sp macro="" textlink="">
      <xdr:nvSpPr>
        <xdr:cNvPr id="81" name="議会費該当値テキスト"/>
        <xdr:cNvSpPr txBox="1"/>
      </xdr:nvSpPr>
      <xdr:spPr>
        <a:xfrm>
          <a:off x="4686300" y="56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117729</xdr:rowOff>
    </xdr:from>
    <xdr:to>
      <xdr:col>20</xdr:col>
      <xdr:colOff>38100</xdr:colOff>
      <xdr:row>34</xdr:row>
      <xdr:rowOff>47879</xdr:rowOff>
    </xdr:to>
    <xdr:sp macro="" textlink="">
      <xdr:nvSpPr>
        <xdr:cNvPr id="82" name="楕円 81"/>
        <xdr:cNvSpPr/>
      </xdr:nvSpPr>
      <xdr:spPr>
        <a:xfrm>
          <a:off x="3746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64406</xdr:rowOff>
    </xdr:from>
    <xdr:ext cx="534377" cy="259045"/>
    <xdr:sp macro="" textlink="">
      <xdr:nvSpPr>
        <xdr:cNvPr id="83" name="テキスト ボックス 82"/>
        <xdr:cNvSpPr txBox="1"/>
      </xdr:nvSpPr>
      <xdr:spPr>
        <a:xfrm>
          <a:off x="3530111" y="5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13970</xdr:rowOff>
    </xdr:from>
    <xdr:to>
      <xdr:col>15</xdr:col>
      <xdr:colOff>101600</xdr:colOff>
      <xdr:row>34</xdr:row>
      <xdr:rowOff>115570</xdr:rowOff>
    </xdr:to>
    <xdr:sp macro="" textlink="">
      <xdr:nvSpPr>
        <xdr:cNvPr id="84" name="楕円 83"/>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132097</xdr:rowOff>
    </xdr:from>
    <xdr:ext cx="534377" cy="259045"/>
    <xdr:sp macro="" textlink="">
      <xdr:nvSpPr>
        <xdr:cNvPr id="85" name="テキスト ボックス 84"/>
        <xdr:cNvSpPr txBox="1"/>
      </xdr:nvSpPr>
      <xdr:spPr>
        <a:xfrm>
          <a:off x="2641111" y="56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68453</xdr:rowOff>
    </xdr:from>
    <xdr:to>
      <xdr:col>10</xdr:col>
      <xdr:colOff>165100</xdr:colOff>
      <xdr:row>34</xdr:row>
      <xdr:rowOff>170053</xdr:rowOff>
    </xdr:to>
    <xdr:sp macro="" textlink="">
      <xdr:nvSpPr>
        <xdr:cNvPr id="86" name="楕円 85"/>
        <xdr:cNvSpPr/>
      </xdr:nvSpPr>
      <xdr:spPr>
        <a:xfrm>
          <a:off x="1968500" y="58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15130</xdr:rowOff>
    </xdr:from>
    <xdr:ext cx="534377" cy="259045"/>
    <xdr:sp macro="" textlink="">
      <xdr:nvSpPr>
        <xdr:cNvPr id="87" name="テキスト ボックス 86"/>
        <xdr:cNvSpPr txBox="1"/>
      </xdr:nvSpPr>
      <xdr:spPr>
        <a:xfrm>
          <a:off x="1752111" y="56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169799</xdr:rowOff>
    </xdr:from>
    <xdr:to>
      <xdr:col>6</xdr:col>
      <xdr:colOff>38100</xdr:colOff>
      <xdr:row>34</xdr:row>
      <xdr:rowOff>99949</xdr:rowOff>
    </xdr:to>
    <xdr:sp macro="" textlink="">
      <xdr:nvSpPr>
        <xdr:cNvPr id="88" name="楕円 87"/>
        <xdr:cNvSpPr/>
      </xdr:nvSpPr>
      <xdr:spPr>
        <a:xfrm>
          <a:off x="10795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116476</xdr:rowOff>
    </xdr:from>
    <xdr:ext cx="534377" cy="259045"/>
    <xdr:sp macro="" textlink="">
      <xdr:nvSpPr>
        <xdr:cNvPr id="89" name="テキスト ボックス 88"/>
        <xdr:cNvSpPr txBox="1"/>
      </xdr:nvSpPr>
      <xdr:spPr>
        <a:xfrm>
          <a:off x="863111" y="56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62180</xdr:rowOff>
    </xdr:from>
    <xdr:to>
      <xdr:col>24</xdr:col>
      <xdr:colOff>63500</xdr:colOff>
      <xdr:row>55</xdr:row>
      <xdr:rowOff>125743</xdr:rowOff>
    </xdr:to>
    <xdr:cxnSp macro="">
      <xdr:nvCxnSpPr>
        <xdr:cNvPr id="120" name="直線コネクタ 119"/>
        <xdr:cNvCxnSpPr/>
      </xdr:nvCxnSpPr>
      <xdr:spPr>
        <a:xfrm>
          <a:off x="3797300" y="9491930"/>
          <a:ext cx="8382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143160</xdr:rowOff>
    </xdr:from>
    <xdr:to>
      <xdr:col>19</xdr:col>
      <xdr:colOff>177800</xdr:colOff>
      <xdr:row>55</xdr:row>
      <xdr:rowOff>62180</xdr:rowOff>
    </xdr:to>
    <xdr:cxnSp macro="">
      <xdr:nvCxnSpPr>
        <xdr:cNvPr id="123" name="直線コネクタ 122"/>
        <xdr:cNvCxnSpPr/>
      </xdr:nvCxnSpPr>
      <xdr:spPr>
        <a:xfrm>
          <a:off x="2908300" y="9058560"/>
          <a:ext cx="889000" cy="43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143160</xdr:rowOff>
    </xdr:from>
    <xdr:to>
      <xdr:col>15</xdr:col>
      <xdr:colOff>50800</xdr:colOff>
      <xdr:row>55</xdr:row>
      <xdr:rowOff>94604</xdr:rowOff>
    </xdr:to>
    <xdr:cxnSp macro="">
      <xdr:nvCxnSpPr>
        <xdr:cNvPr id="126" name="直線コネクタ 125"/>
        <xdr:cNvCxnSpPr/>
      </xdr:nvCxnSpPr>
      <xdr:spPr>
        <a:xfrm flipV="1">
          <a:off x="2019300" y="9058560"/>
          <a:ext cx="889000" cy="4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94604</xdr:rowOff>
    </xdr:from>
    <xdr:to>
      <xdr:col>10</xdr:col>
      <xdr:colOff>114300</xdr:colOff>
      <xdr:row>57</xdr:row>
      <xdr:rowOff>51519</xdr:rowOff>
    </xdr:to>
    <xdr:cxnSp macro="">
      <xdr:nvCxnSpPr>
        <xdr:cNvPr id="129" name="直線コネクタ 128"/>
        <xdr:cNvCxnSpPr/>
      </xdr:nvCxnSpPr>
      <xdr:spPr>
        <a:xfrm flipV="1">
          <a:off x="1130300" y="9524354"/>
          <a:ext cx="889000" cy="2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74943</xdr:rowOff>
    </xdr:from>
    <xdr:to>
      <xdr:col>24</xdr:col>
      <xdr:colOff>114300</xdr:colOff>
      <xdr:row>56</xdr:row>
      <xdr:rowOff>5093</xdr:rowOff>
    </xdr:to>
    <xdr:sp macro="" textlink="">
      <xdr:nvSpPr>
        <xdr:cNvPr id="139" name="楕円 138"/>
        <xdr:cNvSpPr/>
      </xdr:nvSpPr>
      <xdr:spPr>
        <a:xfrm>
          <a:off x="4584700" y="95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97820</xdr:rowOff>
    </xdr:from>
    <xdr:ext cx="599010" cy="259045"/>
    <xdr:sp macro="" textlink="">
      <xdr:nvSpPr>
        <xdr:cNvPr id="140" name="総務費該当値テキスト"/>
        <xdr:cNvSpPr txBox="1"/>
      </xdr:nvSpPr>
      <xdr:spPr>
        <a:xfrm>
          <a:off x="4686300" y="93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11380</xdr:rowOff>
    </xdr:from>
    <xdr:to>
      <xdr:col>20</xdr:col>
      <xdr:colOff>38100</xdr:colOff>
      <xdr:row>55</xdr:row>
      <xdr:rowOff>112980</xdr:rowOff>
    </xdr:to>
    <xdr:sp macro="" textlink="">
      <xdr:nvSpPr>
        <xdr:cNvPr id="141" name="楕円 140"/>
        <xdr:cNvSpPr/>
      </xdr:nvSpPr>
      <xdr:spPr>
        <a:xfrm>
          <a:off x="3746500" y="94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129507</xdr:rowOff>
    </xdr:from>
    <xdr:ext cx="599010" cy="259045"/>
    <xdr:sp macro="" textlink="">
      <xdr:nvSpPr>
        <xdr:cNvPr id="142" name="テキスト ボックス 141"/>
        <xdr:cNvSpPr txBox="1"/>
      </xdr:nvSpPr>
      <xdr:spPr>
        <a:xfrm>
          <a:off x="3497795" y="921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92360</xdr:rowOff>
    </xdr:from>
    <xdr:to>
      <xdr:col>15</xdr:col>
      <xdr:colOff>101600</xdr:colOff>
      <xdr:row>53</xdr:row>
      <xdr:rowOff>22510</xdr:rowOff>
    </xdr:to>
    <xdr:sp macro="" textlink="">
      <xdr:nvSpPr>
        <xdr:cNvPr id="143" name="楕円 142"/>
        <xdr:cNvSpPr/>
      </xdr:nvSpPr>
      <xdr:spPr>
        <a:xfrm>
          <a:off x="2857500" y="90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39037</xdr:rowOff>
    </xdr:from>
    <xdr:ext cx="599010" cy="259045"/>
    <xdr:sp macro="" textlink="">
      <xdr:nvSpPr>
        <xdr:cNvPr id="144" name="テキスト ボックス 143"/>
        <xdr:cNvSpPr txBox="1"/>
      </xdr:nvSpPr>
      <xdr:spPr>
        <a:xfrm>
          <a:off x="2608795" y="8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43804</xdr:rowOff>
    </xdr:from>
    <xdr:to>
      <xdr:col>10</xdr:col>
      <xdr:colOff>165100</xdr:colOff>
      <xdr:row>55</xdr:row>
      <xdr:rowOff>145404</xdr:rowOff>
    </xdr:to>
    <xdr:sp macro="" textlink="">
      <xdr:nvSpPr>
        <xdr:cNvPr id="145" name="楕円 144"/>
        <xdr:cNvSpPr/>
      </xdr:nvSpPr>
      <xdr:spPr>
        <a:xfrm>
          <a:off x="1968500" y="94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161931</xdr:rowOff>
    </xdr:from>
    <xdr:ext cx="599010" cy="259045"/>
    <xdr:sp macro="" textlink="">
      <xdr:nvSpPr>
        <xdr:cNvPr id="146" name="テキスト ボックス 145"/>
        <xdr:cNvSpPr txBox="1"/>
      </xdr:nvSpPr>
      <xdr:spPr>
        <a:xfrm>
          <a:off x="1719795" y="924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719</xdr:rowOff>
    </xdr:from>
    <xdr:to>
      <xdr:col>6</xdr:col>
      <xdr:colOff>38100</xdr:colOff>
      <xdr:row>57</xdr:row>
      <xdr:rowOff>102319</xdr:rowOff>
    </xdr:to>
    <xdr:sp macro="" textlink="">
      <xdr:nvSpPr>
        <xdr:cNvPr id="147" name="楕円 146"/>
        <xdr:cNvSpPr/>
      </xdr:nvSpPr>
      <xdr:spPr>
        <a:xfrm>
          <a:off x="1079500" y="97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118846</xdr:rowOff>
    </xdr:from>
    <xdr:ext cx="599010" cy="259045"/>
    <xdr:sp macro="" textlink="">
      <xdr:nvSpPr>
        <xdr:cNvPr id="148" name="テキスト ボックス 147"/>
        <xdr:cNvSpPr txBox="1"/>
      </xdr:nvSpPr>
      <xdr:spPr>
        <a:xfrm>
          <a:off x="830795" y="95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108377</xdr:rowOff>
    </xdr:from>
    <xdr:to>
      <xdr:col>24</xdr:col>
      <xdr:colOff>63500</xdr:colOff>
      <xdr:row>75</xdr:row>
      <xdr:rowOff>136171</xdr:rowOff>
    </xdr:to>
    <xdr:cxnSp macro="">
      <xdr:nvCxnSpPr>
        <xdr:cNvPr id="176" name="直線コネクタ 175"/>
        <xdr:cNvCxnSpPr/>
      </xdr:nvCxnSpPr>
      <xdr:spPr>
        <a:xfrm flipV="1">
          <a:off x="3797300" y="12967127"/>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136171</xdr:rowOff>
    </xdr:from>
    <xdr:to>
      <xdr:col>19</xdr:col>
      <xdr:colOff>177800</xdr:colOff>
      <xdr:row>76</xdr:row>
      <xdr:rowOff>98095</xdr:rowOff>
    </xdr:to>
    <xdr:cxnSp macro="">
      <xdr:nvCxnSpPr>
        <xdr:cNvPr id="179" name="直線コネクタ 178"/>
        <xdr:cNvCxnSpPr/>
      </xdr:nvCxnSpPr>
      <xdr:spPr>
        <a:xfrm flipV="1">
          <a:off x="2908300" y="12994921"/>
          <a:ext cx="889000" cy="1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98095</xdr:rowOff>
    </xdr:from>
    <xdr:to>
      <xdr:col>15</xdr:col>
      <xdr:colOff>50800</xdr:colOff>
      <xdr:row>76</xdr:row>
      <xdr:rowOff>98378</xdr:rowOff>
    </xdr:to>
    <xdr:cxnSp macro="">
      <xdr:nvCxnSpPr>
        <xdr:cNvPr id="182" name="直線コネクタ 181"/>
        <xdr:cNvCxnSpPr/>
      </xdr:nvCxnSpPr>
      <xdr:spPr>
        <a:xfrm flipV="1">
          <a:off x="2019300" y="13128295"/>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24920</xdr:rowOff>
    </xdr:from>
    <xdr:to>
      <xdr:col>10</xdr:col>
      <xdr:colOff>114300</xdr:colOff>
      <xdr:row>76</xdr:row>
      <xdr:rowOff>98378</xdr:rowOff>
    </xdr:to>
    <xdr:cxnSp macro="">
      <xdr:nvCxnSpPr>
        <xdr:cNvPr id="185" name="直線コネクタ 184"/>
        <xdr:cNvCxnSpPr/>
      </xdr:nvCxnSpPr>
      <xdr:spPr>
        <a:xfrm>
          <a:off x="1130300" y="12540770"/>
          <a:ext cx="889000" cy="5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57577</xdr:rowOff>
    </xdr:from>
    <xdr:to>
      <xdr:col>24</xdr:col>
      <xdr:colOff>114300</xdr:colOff>
      <xdr:row>75</xdr:row>
      <xdr:rowOff>159178</xdr:rowOff>
    </xdr:to>
    <xdr:sp macro="" textlink="">
      <xdr:nvSpPr>
        <xdr:cNvPr id="195" name="楕円 194"/>
        <xdr:cNvSpPr/>
      </xdr:nvSpPr>
      <xdr:spPr>
        <a:xfrm>
          <a:off x="4584700" y="129163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36004</xdr:rowOff>
    </xdr:from>
    <xdr:ext cx="599010" cy="259045"/>
    <xdr:sp macro="" textlink="">
      <xdr:nvSpPr>
        <xdr:cNvPr id="196" name="民生費該当値テキスト"/>
        <xdr:cNvSpPr txBox="1"/>
      </xdr:nvSpPr>
      <xdr:spPr>
        <a:xfrm>
          <a:off x="4686300" y="1289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85371</xdr:rowOff>
    </xdr:from>
    <xdr:to>
      <xdr:col>20</xdr:col>
      <xdr:colOff>38100</xdr:colOff>
      <xdr:row>76</xdr:row>
      <xdr:rowOff>15522</xdr:rowOff>
    </xdr:to>
    <xdr:sp macro="" textlink="">
      <xdr:nvSpPr>
        <xdr:cNvPr id="197" name="楕円 196"/>
        <xdr:cNvSpPr/>
      </xdr:nvSpPr>
      <xdr:spPr>
        <a:xfrm>
          <a:off x="3746500" y="12944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6647</xdr:rowOff>
    </xdr:from>
    <xdr:ext cx="599010" cy="259045"/>
    <xdr:sp macro="" textlink="">
      <xdr:nvSpPr>
        <xdr:cNvPr id="198" name="テキスト ボックス 197"/>
        <xdr:cNvSpPr txBox="1"/>
      </xdr:nvSpPr>
      <xdr:spPr>
        <a:xfrm>
          <a:off x="3497795" y="130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47295</xdr:rowOff>
    </xdr:from>
    <xdr:to>
      <xdr:col>15</xdr:col>
      <xdr:colOff>101600</xdr:colOff>
      <xdr:row>76</xdr:row>
      <xdr:rowOff>148895</xdr:rowOff>
    </xdr:to>
    <xdr:sp macro="" textlink="">
      <xdr:nvSpPr>
        <xdr:cNvPr id="199" name="楕円 198"/>
        <xdr:cNvSpPr/>
      </xdr:nvSpPr>
      <xdr:spPr>
        <a:xfrm>
          <a:off x="2857500" y="130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140022</xdr:rowOff>
    </xdr:from>
    <xdr:ext cx="599010" cy="259045"/>
    <xdr:sp macro="" textlink="">
      <xdr:nvSpPr>
        <xdr:cNvPr id="200" name="テキスト ボックス 199"/>
        <xdr:cNvSpPr txBox="1"/>
      </xdr:nvSpPr>
      <xdr:spPr>
        <a:xfrm>
          <a:off x="2608795" y="131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47578</xdr:rowOff>
    </xdr:from>
    <xdr:to>
      <xdr:col>10</xdr:col>
      <xdr:colOff>165100</xdr:colOff>
      <xdr:row>76</xdr:row>
      <xdr:rowOff>149178</xdr:rowOff>
    </xdr:to>
    <xdr:sp macro="" textlink="">
      <xdr:nvSpPr>
        <xdr:cNvPr id="201" name="楕円 200"/>
        <xdr:cNvSpPr/>
      </xdr:nvSpPr>
      <xdr:spPr>
        <a:xfrm>
          <a:off x="1968500" y="13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140305</xdr:rowOff>
    </xdr:from>
    <xdr:ext cx="599010" cy="259045"/>
    <xdr:sp macro="" textlink="">
      <xdr:nvSpPr>
        <xdr:cNvPr id="202" name="テキスト ボックス 201"/>
        <xdr:cNvSpPr txBox="1"/>
      </xdr:nvSpPr>
      <xdr:spPr>
        <a:xfrm>
          <a:off x="1719795" y="1317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145570</xdr:rowOff>
    </xdr:from>
    <xdr:to>
      <xdr:col>6</xdr:col>
      <xdr:colOff>38100</xdr:colOff>
      <xdr:row>73</xdr:row>
      <xdr:rowOff>75720</xdr:rowOff>
    </xdr:to>
    <xdr:sp macro="" textlink="">
      <xdr:nvSpPr>
        <xdr:cNvPr id="203" name="楕円 202"/>
        <xdr:cNvSpPr/>
      </xdr:nvSpPr>
      <xdr:spPr>
        <a:xfrm>
          <a:off x="1079500" y="124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92247</xdr:rowOff>
    </xdr:from>
    <xdr:ext cx="599010" cy="259045"/>
    <xdr:sp macro="" textlink="">
      <xdr:nvSpPr>
        <xdr:cNvPr id="204" name="テキスト ボックス 203"/>
        <xdr:cNvSpPr txBox="1"/>
      </xdr:nvSpPr>
      <xdr:spPr>
        <a:xfrm>
          <a:off x="830795" y="122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41301</xdr:rowOff>
    </xdr:from>
    <xdr:to>
      <xdr:col>24</xdr:col>
      <xdr:colOff>63500</xdr:colOff>
      <xdr:row>94</xdr:row>
      <xdr:rowOff>85719</xdr:rowOff>
    </xdr:to>
    <xdr:cxnSp macro="">
      <xdr:nvCxnSpPr>
        <xdr:cNvPr id="231" name="直線コネクタ 230"/>
        <xdr:cNvCxnSpPr/>
      </xdr:nvCxnSpPr>
      <xdr:spPr>
        <a:xfrm flipV="1">
          <a:off x="3797300" y="16157601"/>
          <a:ext cx="838200" cy="4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85719</xdr:rowOff>
    </xdr:from>
    <xdr:to>
      <xdr:col>19</xdr:col>
      <xdr:colOff>177800</xdr:colOff>
      <xdr:row>94</xdr:row>
      <xdr:rowOff>133468</xdr:rowOff>
    </xdr:to>
    <xdr:cxnSp macro="">
      <xdr:nvCxnSpPr>
        <xdr:cNvPr id="234" name="直線コネクタ 233"/>
        <xdr:cNvCxnSpPr/>
      </xdr:nvCxnSpPr>
      <xdr:spPr>
        <a:xfrm flipV="1">
          <a:off x="2908300" y="16202019"/>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133468</xdr:rowOff>
    </xdr:from>
    <xdr:to>
      <xdr:col>15</xdr:col>
      <xdr:colOff>50800</xdr:colOff>
      <xdr:row>95</xdr:row>
      <xdr:rowOff>28980</xdr:rowOff>
    </xdr:to>
    <xdr:cxnSp macro="">
      <xdr:nvCxnSpPr>
        <xdr:cNvPr id="237" name="直線コネクタ 236"/>
        <xdr:cNvCxnSpPr/>
      </xdr:nvCxnSpPr>
      <xdr:spPr>
        <a:xfrm flipV="1">
          <a:off x="2019300" y="16249768"/>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28980</xdr:rowOff>
    </xdr:from>
    <xdr:to>
      <xdr:col>10</xdr:col>
      <xdr:colOff>114300</xdr:colOff>
      <xdr:row>95</xdr:row>
      <xdr:rowOff>51315</xdr:rowOff>
    </xdr:to>
    <xdr:cxnSp macro="">
      <xdr:nvCxnSpPr>
        <xdr:cNvPr id="240" name="直線コネクタ 239"/>
        <xdr:cNvCxnSpPr/>
      </xdr:nvCxnSpPr>
      <xdr:spPr>
        <a:xfrm flipV="1">
          <a:off x="1130300" y="16316730"/>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161951</xdr:rowOff>
    </xdr:from>
    <xdr:to>
      <xdr:col>24</xdr:col>
      <xdr:colOff>114300</xdr:colOff>
      <xdr:row>94</xdr:row>
      <xdr:rowOff>92101</xdr:rowOff>
    </xdr:to>
    <xdr:sp macro="" textlink="">
      <xdr:nvSpPr>
        <xdr:cNvPr id="250" name="楕円 249"/>
        <xdr:cNvSpPr/>
      </xdr:nvSpPr>
      <xdr:spPr>
        <a:xfrm>
          <a:off x="4584700" y="161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13378</xdr:rowOff>
    </xdr:from>
    <xdr:ext cx="599010" cy="259045"/>
    <xdr:sp macro="" textlink="">
      <xdr:nvSpPr>
        <xdr:cNvPr id="251" name="衛生費該当値テキスト"/>
        <xdr:cNvSpPr txBox="1"/>
      </xdr:nvSpPr>
      <xdr:spPr>
        <a:xfrm>
          <a:off x="4686300" y="159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34919</xdr:rowOff>
    </xdr:from>
    <xdr:to>
      <xdr:col>20</xdr:col>
      <xdr:colOff>38100</xdr:colOff>
      <xdr:row>94</xdr:row>
      <xdr:rowOff>136519</xdr:rowOff>
    </xdr:to>
    <xdr:sp macro="" textlink="">
      <xdr:nvSpPr>
        <xdr:cNvPr id="252" name="楕円 251"/>
        <xdr:cNvSpPr/>
      </xdr:nvSpPr>
      <xdr:spPr>
        <a:xfrm>
          <a:off x="3746500" y="16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153046</xdr:rowOff>
    </xdr:from>
    <xdr:ext cx="599010" cy="259045"/>
    <xdr:sp macro="" textlink="">
      <xdr:nvSpPr>
        <xdr:cNvPr id="253" name="テキスト ボックス 252"/>
        <xdr:cNvSpPr txBox="1"/>
      </xdr:nvSpPr>
      <xdr:spPr>
        <a:xfrm>
          <a:off x="3497795" y="1592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82668</xdr:rowOff>
    </xdr:from>
    <xdr:to>
      <xdr:col>15</xdr:col>
      <xdr:colOff>101600</xdr:colOff>
      <xdr:row>95</xdr:row>
      <xdr:rowOff>12818</xdr:rowOff>
    </xdr:to>
    <xdr:sp macro="" textlink="">
      <xdr:nvSpPr>
        <xdr:cNvPr id="254" name="楕円 253"/>
        <xdr:cNvSpPr/>
      </xdr:nvSpPr>
      <xdr:spPr>
        <a:xfrm>
          <a:off x="2857500" y="161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29345</xdr:rowOff>
    </xdr:from>
    <xdr:ext cx="599010" cy="259045"/>
    <xdr:sp macro="" textlink="">
      <xdr:nvSpPr>
        <xdr:cNvPr id="255" name="テキスト ボックス 254"/>
        <xdr:cNvSpPr txBox="1"/>
      </xdr:nvSpPr>
      <xdr:spPr>
        <a:xfrm>
          <a:off x="2608795" y="1597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149630</xdr:rowOff>
    </xdr:from>
    <xdr:to>
      <xdr:col>10</xdr:col>
      <xdr:colOff>165100</xdr:colOff>
      <xdr:row>95</xdr:row>
      <xdr:rowOff>79780</xdr:rowOff>
    </xdr:to>
    <xdr:sp macro="" textlink="">
      <xdr:nvSpPr>
        <xdr:cNvPr id="256" name="楕円 255"/>
        <xdr:cNvSpPr/>
      </xdr:nvSpPr>
      <xdr:spPr>
        <a:xfrm>
          <a:off x="1968500" y="162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96307</xdr:rowOff>
    </xdr:from>
    <xdr:ext cx="599010" cy="259045"/>
    <xdr:sp macro="" textlink="">
      <xdr:nvSpPr>
        <xdr:cNvPr id="257" name="テキスト ボックス 256"/>
        <xdr:cNvSpPr txBox="1"/>
      </xdr:nvSpPr>
      <xdr:spPr>
        <a:xfrm>
          <a:off x="1719795" y="1604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515</xdr:rowOff>
    </xdr:from>
    <xdr:to>
      <xdr:col>6</xdr:col>
      <xdr:colOff>38100</xdr:colOff>
      <xdr:row>95</xdr:row>
      <xdr:rowOff>102115</xdr:rowOff>
    </xdr:to>
    <xdr:sp macro="" textlink="">
      <xdr:nvSpPr>
        <xdr:cNvPr id="258" name="楕円 257"/>
        <xdr:cNvSpPr/>
      </xdr:nvSpPr>
      <xdr:spPr>
        <a:xfrm>
          <a:off x="1079500" y="162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118642</xdr:rowOff>
    </xdr:from>
    <xdr:ext cx="599010" cy="259045"/>
    <xdr:sp macro="" textlink="">
      <xdr:nvSpPr>
        <xdr:cNvPr id="259" name="テキスト ボックス 258"/>
        <xdr:cNvSpPr txBox="1"/>
      </xdr:nvSpPr>
      <xdr:spPr>
        <a:xfrm>
          <a:off x="830795" y="160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4532</xdr:rowOff>
    </xdr:from>
    <xdr:to>
      <xdr:col>55</xdr:col>
      <xdr:colOff>0</xdr:colOff>
      <xdr:row>57</xdr:row>
      <xdr:rowOff>31605</xdr:rowOff>
    </xdr:to>
    <xdr:cxnSp macro="">
      <xdr:nvCxnSpPr>
        <xdr:cNvPr id="349" name="直線コネクタ 348"/>
        <xdr:cNvCxnSpPr/>
      </xdr:nvCxnSpPr>
      <xdr:spPr>
        <a:xfrm flipV="1">
          <a:off x="9639300" y="9262832"/>
          <a:ext cx="838200" cy="5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56131</xdr:rowOff>
    </xdr:from>
    <xdr:to>
      <xdr:col>50</xdr:col>
      <xdr:colOff>114300</xdr:colOff>
      <xdr:row>57</xdr:row>
      <xdr:rowOff>31605</xdr:rowOff>
    </xdr:to>
    <xdr:cxnSp macro="">
      <xdr:nvCxnSpPr>
        <xdr:cNvPr id="352" name="直線コネクタ 351"/>
        <xdr:cNvCxnSpPr/>
      </xdr:nvCxnSpPr>
      <xdr:spPr>
        <a:xfrm>
          <a:off x="8750300" y="9314431"/>
          <a:ext cx="889000" cy="48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56131</xdr:rowOff>
    </xdr:from>
    <xdr:to>
      <xdr:col>45</xdr:col>
      <xdr:colOff>177800</xdr:colOff>
      <xdr:row>56</xdr:row>
      <xdr:rowOff>26988</xdr:rowOff>
    </xdr:to>
    <xdr:cxnSp macro="">
      <xdr:nvCxnSpPr>
        <xdr:cNvPr id="355" name="直線コネクタ 354"/>
        <xdr:cNvCxnSpPr/>
      </xdr:nvCxnSpPr>
      <xdr:spPr>
        <a:xfrm flipV="1">
          <a:off x="7861300" y="9314431"/>
          <a:ext cx="889000" cy="3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26988</xdr:rowOff>
    </xdr:from>
    <xdr:to>
      <xdr:col>41</xdr:col>
      <xdr:colOff>50800</xdr:colOff>
      <xdr:row>56</xdr:row>
      <xdr:rowOff>155947</xdr:rowOff>
    </xdr:to>
    <xdr:cxnSp macro="">
      <xdr:nvCxnSpPr>
        <xdr:cNvPr id="358" name="直線コネクタ 357"/>
        <xdr:cNvCxnSpPr/>
      </xdr:nvCxnSpPr>
      <xdr:spPr>
        <a:xfrm flipV="1">
          <a:off x="6972300" y="9628188"/>
          <a:ext cx="889000" cy="1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125182</xdr:rowOff>
    </xdr:from>
    <xdr:to>
      <xdr:col>55</xdr:col>
      <xdr:colOff>50800</xdr:colOff>
      <xdr:row>54</xdr:row>
      <xdr:rowOff>55332</xdr:rowOff>
    </xdr:to>
    <xdr:sp macro="" textlink="">
      <xdr:nvSpPr>
        <xdr:cNvPr id="368" name="楕円 367"/>
        <xdr:cNvSpPr/>
      </xdr:nvSpPr>
      <xdr:spPr>
        <a:xfrm>
          <a:off x="10426700" y="92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148059</xdr:rowOff>
    </xdr:from>
    <xdr:ext cx="599010" cy="259045"/>
    <xdr:sp macro="" textlink="">
      <xdr:nvSpPr>
        <xdr:cNvPr id="369" name="農林水産業費該当値テキスト"/>
        <xdr:cNvSpPr txBox="1"/>
      </xdr:nvSpPr>
      <xdr:spPr>
        <a:xfrm>
          <a:off x="10528300" y="90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152255</xdr:rowOff>
    </xdr:from>
    <xdr:to>
      <xdr:col>50</xdr:col>
      <xdr:colOff>165100</xdr:colOff>
      <xdr:row>57</xdr:row>
      <xdr:rowOff>82405</xdr:rowOff>
    </xdr:to>
    <xdr:sp macro="" textlink="">
      <xdr:nvSpPr>
        <xdr:cNvPr id="370" name="楕円 369"/>
        <xdr:cNvSpPr/>
      </xdr:nvSpPr>
      <xdr:spPr>
        <a:xfrm>
          <a:off x="9588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98932</xdr:rowOff>
    </xdr:from>
    <xdr:ext cx="599010" cy="259045"/>
    <xdr:sp macro="" textlink="">
      <xdr:nvSpPr>
        <xdr:cNvPr id="371" name="テキスト ボックス 370"/>
        <xdr:cNvSpPr txBox="1"/>
      </xdr:nvSpPr>
      <xdr:spPr>
        <a:xfrm>
          <a:off x="9339795" y="95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5331</xdr:rowOff>
    </xdr:from>
    <xdr:to>
      <xdr:col>46</xdr:col>
      <xdr:colOff>38100</xdr:colOff>
      <xdr:row>54</xdr:row>
      <xdr:rowOff>106931</xdr:rowOff>
    </xdr:to>
    <xdr:sp macro="" textlink="">
      <xdr:nvSpPr>
        <xdr:cNvPr id="372" name="楕円 371"/>
        <xdr:cNvSpPr/>
      </xdr:nvSpPr>
      <xdr:spPr>
        <a:xfrm>
          <a:off x="8699500" y="92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123458</xdr:rowOff>
    </xdr:from>
    <xdr:ext cx="599010" cy="259045"/>
    <xdr:sp macro="" textlink="">
      <xdr:nvSpPr>
        <xdr:cNvPr id="373" name="テキスト ボックス 372"/>
        <xdr:cNvSpPr txBox="1"/>
      </xdr:nvSpPr>
      <xdr:spPr>
        <a:xfrm>
          <a:off x="8450795" y="90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147638</xdr:rowOff>
    </xdr:from>
    <xdr:to>
      <xdr:col>41</xdr:col>
      <xdr:colOff>101600</xdr:colOff>
      <xdr:row>56</xdr:row>
      <xdr:rowOff>77788</xdr:rowOff>
    </xdr:to>
    <xdr:sp macro="" textlink="">
      <xdr:nvSpPr>
        <xdr:cNvPr id="374" name="楕円 373"/>
        <xdr:cNvSpPr/>
      </xdr:nvSpPr>
      <xdr:spPr>
        <a:xfrm>
          <a:off x="78105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94315</xdr:rowOff>
    </xdr:from>
    <xdr:ext cx="599010" cy="259045"/>
    <xdr:sp macro="" textlink="">
      <xdr:nvSpPr>
        <xdr:cNvPr id="375" name="テキスト ボックス 374"/>
        <xdr:cNvSpPr txBox="1"/>
      </xdr:nvSpPr>
      <xdr:spPr>
        <a:xfrm>
          <a:off x="7561795" y="935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105147</xdr:rowOff>
    </xdr:from>
    <xdr:to>
      <xdr:col>36</xdr:col>
      <xdr:colOff>165100</xdr:colOff>
      <xdr:row>57</xdr:row>
      <xdr:rowOff>35297</xdr:rowOff>
    </xdr:to>
    <xdr:sp macro="" textlink="">
      <xdr:nvSpPr>
        <xdr:cNvPr id="376" name="楕円 375"/>
        <xdr:cNvSpPr/>
      </xdr:nvSpPr>
      <xdr:spPr>
        <a:xfrm>
          <a:off x="6921500" y="97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51824</xdr:rowOff>
    </xdr:from>
    <xdr:ext cx="599010" cy="259045"/>
    <xdr:sp macro="" textlink="">
      <xdr:nvSpPr>
        <xdr:cNvPr id="377" name="テキスト ボックス 376"/>
        <xdr:cNvSpPr txBox="1"/>
      </xdr:nvSpPr>
      <xdr:spPr>
        <a:xfrm>
          <a:off x="6672795" y="94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95613</xdr:rowOff>
    </xdr:from>
    <xdr:to>
      <xdr:col>55</xdr:col>
      <xdr:colOff>0</xdr:colOff>
      <xdr:row>77</xdr:row>
      <xdr:rowOff>100550</xdr:rowOff>
    </xdr:to>
    <xdr:cxnSp macro="">
      <xdr:nvCxnSpPr>
        <xdr:cNvPr id="404" name="直線コネクタ 403"/>
        <xdr:cNvCxnSpPr/>
      </xdr:nvCxnSpPr>
      <xdr:spPr>
        <a:xfrm flipV="1">
          <a:off x="9639300" y="13297263"/>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53042</xdr:rowOff>
    </xdr:from>
    <xdr:to>
      <xdr:col>50</xdr:col>
      <xdr:colOff>114300</xdr:colOff>
      <xdr:row>77</xdr:row>
      <xdr:rowOff>100550</xdr:rowOff>
    </xdr:to>
    <xdr:cxnSp macro="">
      <xdr:nvCxnSpPr>
        <xdr:cNvPr id="407" name="直線コネクタ 406"/>
        <xdr:cNvCxnSpPr/>
      </xdr:nvCxnSpPr>
      <xdr:spPr>
        <a:xfrm>
          <a:off x="8750300" y="13254692"/>
          <a:ext cx="889000" cy="4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53042</xdr:rowOff>
    </xdr:from>
    <xdr:to>
      <xdr:col>45</xdr:col>
      <xdr:colOff>177800</xdr:colOff>
      <xdr:row>77</xdr:row>
      <xdr:rowOff>160621</xdr:rowOff>
    </xdr:to>
    <xdr:cxnSp macro="">
      <xdr:nvCxnSpPr>
        <xdr:cNvPr id="410" name="直線コネクタ 409"/>
        <xdr:cNvCxnSpPr/>
      </xdr:nvCxnSpPr>
      <xdr:spPr>
        <a:xfrm flipV="1">
          <a:off x="7861300" y="13254692"/>
          <a:ext cx="889000" cy="10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160621</xdr:rowOff>
    </xdr:from>
    <xdr:to>
      <xdr:col>41</xdr:col>
      <xdr:colOff>50800</xdr:colOff>
      <xdr:row>77</xdr:row>
      <xdr:rowOff>166963</xdr:rowOff>
    </xdr:to>
    <xdr:cxnSp macro="">
      <xdr:nvCxnSpPr>
        <xdr:cNvPr id="413" name="直線コネクタ 412"/>
        <xdr:cNvCxnSpPr/>
      </xdr:nvCxnSpPr>
      <xdr:spPr>
        <a:xfrm flipV="1">
          <a:off x="6972300" y="13362271"/>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44813</xdr:rowOff>
    </xdr:from>
    <xdr:to>
      <xdr:col>55</xdr:col>
      <xdr:colOff>50800</xdr:colOff>
      <xdr:row>77</xdr:row>
      <xdr:rowOff>146413</xdr:rowOff>
    </xdr:to>
    <xdr:sp macro="" textlink="">
      <xdr:nvSpPr>
        <xdr:cNvPr id="423" name="楕円 422"/>
        <xdr:cNvSpPr/>
      </xdr:nvSpPr>
      <xdr:spPr>
        <a:xfrm>
          <a:off x="10426700" y="132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23240</xdr:rowOff>
    </xdr:from>
    <xdr:ext cx="534377" cy="259045"/>
    <xdr:sp macro="" textlink="">
      <xdr:nvSpPr>
        <xdr:cNvPr id="424" name="商工費該当値テキスト"/>
        <xdr:cNvSpPr txBox="1"/>
      </xdr:nvSpPr>
      <xdr:spPr>
        <a:xfrm>
          <a:off x="10528300" y="132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49750</xdr:rowOff>
    </xdr:from>
    <xdr:to>
      <xdr:col>50</xdr:col>
      <xdr:colOff>165100</xdr:colOff>
      <xdr:row>77</xdr:row>
      <xdr:rowOff>151350</xdr:rowOff>
    </xdr:to>
    <xdr:sp macro="" textlink="">
      <xdr:nvSpPr>
        <xdr:cNvPr id="425" name="楕円 424"/>
        <xdr:cNvSpPr/>
      </xdr:nvSpPr>
      <xdr:spPr>
        <a:xfrm>
          <a:off x="9588500" y="132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167877</xdr:rowOff>
    </xdr:from>
    <xdr:ext cx="534377" cy="259045"/>
    <xdr:sp macro="" textlink="">
      <xdr:nvSpPr>
        <xdr:cNvPr id="426" name="テキスト ボックス 425"/>
        <xdr:cNvSpPr txBox="1"/>
      </xdr:nvSpPr>
      <xdr:spPr>
        <a:xfrm>
          <a:off x="9372111" y="130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2242</xdr:rowOff>
    </xdr:from>
    <xdr:to>
      <xdr:col>46</xdr:col>
      <xdr:colOff>38100</xdr:colOff>
      <xdr:row>77</xdr:row>
      <xdr:rowOff>103842</xdr:rowOff>
    </xdr:to>
    <xdr:sp macro="" textlink="">
      <xdr:nvSpPr>
        <xdr:cNvPr id="427" name="楕円 426"/>
        <xdr:cNvSpPr/>
      </xdr:nvSpPr>
      <xdr:spPr>
        <a:xfrm>
          <a:off x="8699500" y="132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120369</xdr:rowOff>
    </xdr:from>
    <xdr:ext cx="534377" cy="259045"/>
    <xdr:sp macro="" textlink="">
      <xdr:nvSpPr>
        <xdr:cNvPr id="428" name="テキスト ボックス 427"/>
        <xdr:cNvSpPr txBox="1"/>
      </xdr:nvSpPr>
      <xdr:spPr>
        <a:xfrm>
          <a:off x="8483111" y="129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109821</xdr:rowOff>
    </xdr:from>
    <xdr:to>
      <xdr:col>41</xdr:col>
      <xdr:colOff>101600</xdr:colOff>
      <xdr:row>78</xdr:row>
      <xdr:rowOff>39971</xdr:rowOff>
    </xdr:to>
    <xdr:sp macro="" textlink="">
      <xdr:nvSpPr>
        <xdr:cNvPr id="429" name="楕円 428"/>
        <xdr:cNvSpPr/>
      </xdr:nvSpPr>
      <xdr:spPr>
        <a:xfrm>
          <a:off x="7810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56498</xdr:rowOff>
    </xdr:from>
    <xdr:ext cx="534377" cy="259045"/>
    <xdr:sp macro="" textlink="">
      <xdr:nvSpPr>
        <xdr:cNvPr id="430" name="テキスト ボックス 429"/>
        <xdr:cNvSpPr txBox="1"/>
      </xdr:nvSpPr>
      <xdr:spPr>
        <a:xfrm>
          <a:off x="7594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116163</xdr:rowOff>
    </xdr:from>
    <xdr:to>
      <xdr:col>36</xdr:col>
      <xdr:colOff>165100</xdr:colOff>
      <xdr:row>78</xdr:row>
      <xdr:rowOff>46313</xdr:rowOff>
    </xdr:to>
    <xdr:sp macro="" textlink="">
      <xdr:nvSpPr>
        <xdr:cNvPr id="431" name="楕円 430"/>
        <xdr:cNvSpPr/>
      </xdr:nvSpPr>
      <xdr:spPr>
        <a:xfrm>
          <a:off x="6921500" y="133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62840</xdr:rowOff>
    </xdr:from>
    <xdr:ext cx="534377" cy="259045"/>
    <xdr:sp macro="" textlink="">
      <xdr:nvSpPr>
        <xdr:cNvPr id="432" name="テキスト ボックス 431"/>
        <xdr:cNvSpPr txBox="1"/>
      </xdr:nvSpPr>
      <xdr:spPr>
        <a:xfrm>
          <a:off x="6705111" y="130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6970</xdr:rowOff>
    </xdr:from>
    <xdr:to>
      <xdr:col>54</xdr:col>
      <xdr:colOff>189865</xdr:colOff>
      <xdr:row>97</xdr:row>
      <xdr:rowOff>138588</xdr:rowOff>
    </xdr:to>
    <xdr:cxnSp macro="">
      <xdr:nvCxnSpPr>
        <xdr:cNvPr id="454" name="直線コネクタ 453"/>
        <xdr:cNvCxnSpPr/>
      </xdr:nvCxnSpPr>
      <xdr:spPr>
        <a:xfrm flipV="1">
          <a:off x="10475595" y="15951820"/>
          <a:ext cx="1270" cy="81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142415</xdr:rowOff>
    </xdr:from>
    <xdr:ext cx="534377" cy="259045"/>
    <xdr:sp macro="" textlink="">
      <xdr:nvSpPr>
        <xdr:cNvPr id="455" name="土木費最小値テキスト"/>
        <xdr:cNvSpPr txBox="1"/>
      </xdr:nvSpPr>
      <xdr:spPr>
        <a:xfrm>
          <a:off x="10528300" y="167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138588</xdr:rowOff>
    </xdr:from>
    <xdr:to>
      <xdr:col>55</xdr:col>
      <xdr:colOff>88900</xdr:colOff>
      <xdr:row>97</xdr:row>
      <xdr:rowOff>138588</xdr:rowOff>
    </xdr:to>
    <xdr:cxnSp macro="">
      <xdr:nvCxnSpPr>
        <xdr:cNvPr id="456" name="直線コネクタ 455"/>
        <xdr:cNvCxnSpPr/>
      </xdr:nvCxnSpPr>
      <xdr:spPr>
        <a:xfrm>
          <a:off x="10388600" y="1676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125097</xdr:rowOff>
    </xdr:from>
    <xdr:ext cx="599010" cy="259045"/>
    <xdr:sp macro="" textlink="">
      <xdr:nvSpPr>
        <xdr:cNvPr id="457" name="土木費最大値テキスト"/>
        <xdr:cNvSpPr txBox="1"/>
      </xdr:nvSpPr>
      <xdr:spPr>
        <a:xfrm>
          <a:off x="10528300" y="1572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6970</xdr:rowOff>
    </xdr:from>
    <xdr:to>
      <xdr:col>55</xdr:col>
      <xdr:colOff>88900</xdr:colOff>
      <xdr:row>93</xdr:row>
      <xdr:rowOff>6970</xdr:rowOff>
    </xdr:to>
    <xdr:cxnSp macro="">
      <xdr:nvCxnSpPr>
        <xdr:cNvPr id="458" name="直線コネクタ 457"/>
        <xdr:cNvCxnSpPr/>
      </xdr:nvCxnSpPr>
      <xdr:spPr>
        <a:xfrm>
          <a:off x="10388600" y="159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43084</xdr:rowOff>
    </xdr:from>
    <xdr:to>
      <xdr:col>55</xdr:col>
      <xdr:colOff>0</xdr:colOff>
      <xdr:row>93</xdr:row>
      <xdr:rowOff>82468</xdr:rowOff>
    </xdr:to>
    <xdr:cxnSp macro="">
      <xdr:nvCxnSpPr>
        <xdr:cNvPr id="459" name="直線コネクタ 458"/>
        <xdr:cNvCxnSpPr/>
      </xdr:nvCxnSpPr>
      <xdr:spPr>
        <a:xfrm flipV="1">
          <a:off x="9639300" y="15987934"/>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85734</xdr:rowOff>
    </xdr:from>
    <xdr:ext cx="599010" cy="259045"/>
    <xdr:sp macro="" textlink="">
      <xdr:nvSpPr>
        <xdr:cNvPr id="460" name="土木費平均値テキスト"/>
        <xdr:cNvSpPr txBox="1"/>
      </xdr:nvSpPr>
      <xdr:spPr>
        <a:xfrm>
          <a:off x="10528300" y="16373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107307</xdr:rowOff>
    </xdr:from>
    <xdr:to>
      <xdr:col>55</xdr:col>
      <xdr:colOff>50800</xdr:colOff>
      <xdr:row>96</xdr:row>
      <xdr:rowOff>37457</xdr:rowOff>
    </xdr:to>
    <xdr:sp macro="" textlink="">
      <xdr:nvSpPr>
        <xdr:cNvPr id="461" name="フローチャート: 判断 460"/>
        <xdr:cNvSpPr/>
      </xdr:nvSpPr>
      <xdr:spPr>
        <a:xfrm>
          <a:off x="10426700" y="1639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82468</xdr:rowOff>
    </xdr:from>
    <xdr:to>
      <xdr:col>50</xdr:col>
      <xdr:colOff>114300</xdr:colOff>
      <xdr:row>93</xdr:row>
      <xdr:rowOff>143979</xdr:rowOff>
    </xdr:to>
    <xdr:cxnSp macro="">
      <xdr:nvCxnSpPr>
        <xdr:cNvPr id="462" name="直線コネクタ 461"/>
        <xdr:cNvCxnSpPr/>
      </xdr:nvCxnSpPr>
      <xdr:spPr>
        <a:xfrm flipV="1">
          <a:off x="8750300" y="16027318"/>
          <a:ext cx="889000" cy="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123117</xdr:rowOff>
    </xdr:from>
    <xdr:to>
      <xdr:col>50</xdr:col>
      <xdr:colOff>165100</xdr:colOff>
      <xdr:row>96</xdr:row>
      <xdr:rowOff>53267</xdr:rowOff>
    </xdr:to>
    <xdr:sp macro="" textlink="">
      <xdr:nvSpPr>
        <xdr:cNvPr id="463" name="フローチャート: 判断 462"/>
        <xdr:cNvSpPr/>
      </xdr:nvSpPr>
      <xdr:spPr>
        <a:xfrm>
          <a:off x="9588500" y="1641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44394</xdr:rowOff>
    </xdr:from>
    <xdr:ext cx="599010" cy="259045"/>
    <xdr:sp macro="" textlink="">
      <xdr:nvSpPr>
        <xdr:cNvPr id="464" name="テキスト ボックス 463"/>
        <xdr:cNvSpPr txBox="1"/>
      </xdr:nvSpPr>
      <xdr:spPr>
        <a:xfrm>
          <a:off x="9339795" y="165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14556</xdr:rowOff>
    </xdr:from>
    <xdr:to>
      <xdr:col>45</xdr:col>
      <xdr:colOff>177800</xdr:colOff>
      <xdr:row>93</xdr:row>
      <xdr:rowOff>143979</xdr:rowOff>
    </xdr:to>
    <xdr:cxnSp macro="">
      <xdr:nvCxnSpPr>
        <xdr:cNvPr id="465" name="直線コネクタ 464"/>
        <xdr:cNvCxnSpPr/>
      </xdr:nvCxnSpPr>
      <xdr:spPr>
        <a:xfrm>
          <a:off x="7861300" y="15787956"/>
          <a:ext cx="889000" cy="30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68031</xdr:rowOff>
    </xdr:from>
    <xdr:ext cx="534377" cy="259045"/>
    <xdr:sp macro="" textlink="">
      <xdr:nvSpPr>
        <xdr:cNvPr id="467" name="テキスト ボックス 466"/>
        <xdr:cNvSpPr txBox="1"/>
      </xdr:nvSpPr>
      <xdr:spPr>
        <a:xfrm>
          <a:off x="8483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14556</xdr:rowOff>
    </xdr:from>
    <xdr:to>
      <xdr:col>41</xdr:col>
      <xdr:colOff>50800</xdr:colOff>
      <xdr:row>95</xdr:row>
      <xdr:rowOff>149809</xdr:rowOff>
    </xdr:to>
    <xdr:cxnSp macro="">
      <xdr:nvCxnSpPr>
        <xdr:cNvPr id="468" name="直線コネクタ 467"/>
        <xdr:cNvCxnSpPr/>
      </xdr:nvCxnSpPr>
      <xdr:spPr>
        <a:xfrm flipV="1">
          <a:off x="6972300" y="15787956"/>
          <a:ext cx="889000" cy="6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153997</xdr:rowOff>
    </xdr:from>
    <xdr:to>
      <xdr:col>41</xdr:col>
      <xdr:colOff>101600</xdr:colOff>
      <xdr:row>96</xdr:row>
      <xdr:rowOff>84147</xdr:rowOff>
    </xdr:to>
    <xdr:sp macro="" textlink="">
      <xdr:nvSpPr>
        <xdr:cNvPr id="469" name="フローチャート: 判断 468"/>
        <xdr:cNvSpPr/>
      </xdr:nvSpPr>
      <xdr:spPr>
        <a:xfrm>
          <a:off x="7810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75274</xdr:rowOff>
    </xdr:from>
    <xdr:ext cx="534377" cy="259045"/>
    <xdr:sp macro="" textlink="">
      <xdr:nvSpPr>
        <xdr:cNvPr id="470" name="テキスト ボックス 469"/>
        <xdr:cNvSpPr txBox="1"/>
      </xdr:nvSpPr>
      <xdr:spPr>
        <a:xfrm>
          <a:off x="7594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164982</xdr:rowOff>
    </xdr:from>
    <xdr:to>
      <xdr:col>36</xdr:col>
      <xdr:colOff>165100</xdr:colOff>
      <xdr:row>96</xdr:row>
      <xdr:rowOff>95132</xdr:rowOff>
    </xdr:to>
    <xdr:sp macro="" textlink="">
      <xdr:nvSpPr>
        <xdr:cNvPr id="471" name="フローチャート: 判断 470"/>
        <xdr:cNvSpPr/>
      </xdr:nvSpPr>
      <xdr:spPr>
        <a:xfrm>
          <a:off x="6921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86259</xdr:rowOff>
    </xdr:from>
    <xdr:ext cx="534377" cy="259045"/>
    <xdr:sp macro="" textlink="">
      <xdr:nvSpPr>
        <xdr:cNvPr id="472" name="テキスト ボックス 471"/>
        <xdr:cNvSpPr txBox="1"/>
      </xdr:nvSpPr>
      <xdr:spPr>
        <a:xfrm>
          <a:off x="6705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163734</xdr:rowOff>
    </xdr:from>
    <xdr:to>
      <xdr:col>55</xdr:col>
      <xdr:colOff>50800</xdr:colOff>
      <xdr:row>93</xdr:row>
      <xdr:rowOff>93884</xdr:rowOff>
    </xdr:to>
    <xdr:sp macro="" textlink="">
      <xdr:nvSpPr>
        <xdr:cNvPr id="478" name="楕円 477"/>
        <xdr:cNvSpPr/>
      </xdr:nvSpPr>
      <xdr:spPr>
        <a:xfrm>
          <a:off x="10426700" y="15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80647</xdr:rowOff>
    </xdr:from>
    <xdr:ext cx="599010" cy="259045"/>
    <xdr:sp macro="" textlink="">
      <xdr:nvSpPr>
        <xdr:cNvPr id="479" name="土木費該当値テキスト"/>
        <xdr:cNvSpPr txBox="1"/>
      </xdr:nvSpPr>
      <xdr:spPr>
        <a:xfrm>
          <a:off x="10528300" y="1585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31668</xdr:rowOff>
    </xdr:from>
    <xdr:to>
      <xdr:col>50</xdr:col>
      <xdr:colOff>165100</xdr:colOff>
      <xdr:row>93</xdr:row>
      <xdr:rowOff>133268</xdr:rowOff>
    </xdr:to>
    <xdr:sp macro="" textlink="">
      <xdr:nvSpPr>
        <xdr:cNvPr id="480" name="楕円 479"/>
        <xdr:cNvSpPr/>
      </xdr:nvSpPr>
      <xdr:spPr>
        <a:xfrm>
          <a:off x="9588500" y="159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149795</xdr:rowOff>
    </xdr:from>
    <xdr:ext cx="599010" cy="259045"/>
    <xdr:sp macro="" textlink="">
      <xdr:nvSpPr>
        <xdr:cNvPr id="481" name="テキスト ボックス 480"/>
        <xdr:cNvSpPr txBox="1"/>
      </xdr:nvSpPr>
      <xdr:spPr>
        <a:xfrm>
          <a:off x="9339795" y="157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93179</xdr:rowOff>
    </xdr:from>
    <xdr:to>
      <xdr:col>46</xdr:col>
      <xdr:colOff>38100</xdr:colOff>
      <xdr:row>94</xdr:row>
      <xdr:rowOff>23329</xdr:rowOff>
    </xdr:to>
    <xdr:sp macro="" textlink="">
      <xdr:nvSpPr>
        <xdr:cNvPr id="482" name="楕円 481"/>
        <xdr:cNvSpPr/>
      </xdr:nvSpPr>
      <xdr:spPr>
        <a:xfrm>
          <a:off x="8699500" y="16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39856</xdr:rowOff>
    </xdr:from>
    <xdr:ext cx="599010" cy="259045"/>
    <xdr:sp macro="" textlink="">
      <xdr:nvSpPr>
        <xdr:cNvPr id="483" name="テキスト ボックス 482"/>
        <xdr:cNvSpPr txBox="1"/>
      </xdr:nvSpPr>
      <xdr:spPr>
        <a:xfrm>
          <a:off x="8450795" y="158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135206</xdr:rowOff>
    </xdr:from>
    <xdr:to>
      <xdr:col>41</xdr:col>
      <xdr:colOff>101600</xdr:colOff>
      <xdr:row>92</xdr:row>
      <xdr:rowOff>65356</xdr:rowOff>
    </xdr:to>
    <xdr:sp macro="" textlink="">
      <xdr:nvSpPr>
        <xdr:cNvPr id="484" name="楕円 483"/>
        <xdr:cNvSpPr/>
      </xdr:nvSpPr>
      <xdr:spPr>
        <a:xfrm>
          <a:off x="7810500" y="157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81883</xdr:rowOff>
    </xdr:from>
    <xdr:ext cx="599010" cy="259045"/>
    <xdr:sp macro="" textlink="">
      <xdr:nvSpPr>
        <xdr:cNvPr id="485" name="テキスト ボックス 484"/>
        <xdr:cNvSpPr txBox="1"/>
      </xdr:nvSpPr>
      <xdr:spPr>
        <a:xfrm>
          <a:off x="7561795" y="1551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99009</xdr:rowOff>
    </xdr:from>
    <xdr:to>
      <xdr:col>36</xdr:col>
      <xdr:colOff>165100</xdr:colOff>
      <xdr:row>96</xdr:row>
      <xdr:rowOff>29159</xdr:rowOff>
    </xdr:to>
    <xdr:sp macro="" textlink="">
      <xdr:nvSpPr>
        <xdr:cNvPr id="486" name="楕円 485"/>
        <xdr:cNvSpPr/>
      </xdr:nvSpPr>
      <xdr:spPr>
        <a:xfrm>
          <a:off x="6921500" y="163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45686</xdr:rowOff>
    </xdr:from>
    <xdr:ext cx="599010" cy="259045"/>
    <xdr:sp macro="" textlink="">
      <xdr:nvSpPr>
        <xdr:cNvPr id="487" name="テキスト ボックス 486"/>
        <xdr:cNvSpPr txBox="1"/>
      </xdr:nvSpPr>
      <xdr:spPr>
        <a:xfrm>
          <a:off x="6672795" y="1616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123538</xdr:rowOff>
    </xdr:from>
    <xdr:to>
      <xdr:col>85</xdr:col>
      <xdr:colOff>126364</xdr:colOff>
      <xdr:row>38</xdr:row>
      <xdr:rowOff>43217</xdr:rowOff>
    </xdr:to>
    <xdr:cxnSp macro="">
      <xdr:nvCxnSpPr>
        <xdr:cNvPr id="509" name="直線コネクタ 508"/>
        <xdr:cNvCxnSpPr/>
      </xdr:nvCxnSpPr>
      <xdr:spPr>
        <a:xfrm flipV="1">
          <a:off x="16317595" y="6124288"/>
          <a:ext cx="1269" cy="43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47044</xdr:rowOff>
    </xdr:from>
    <xdr:ext cx="534377" cy="259045"/>
    <xdr:sp macro="" textlink="">
      <xdr:nvSpPr>
        <xdr:cNvPr id="510" name="消防費最小値テキスト"/>
        <xdr:cNvSpPr txBox="1"/>
      </xdr:nvSpPr>
      <xdr:spPr>
        <a:xfrm>
          <a:off x="16370300" y="65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43217</xdr:rowOff>
    </xdr:from>
    <xdr:to>
      <xdr:col>86</xdr:col>
      <xdr:colOff>25400</xdr:colOff>
      <xdr:row>38</xdr:row>
      <xdr:rowOff>43217</xdr:rowOff>
    </xdr:to>
    <xdr:cxnSp macro="">
      <xdr:nvCxnSpPr>
        <xdr:cNvPr id="511" name="直線コネクタ 510"/>
        <xdr:cNvCxnSpPr/>
      </xdr:nvCxnSpPr>
      <xdr:spPr>
        <a:xfrm>
          <a:off x="16230600" y="655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70215</xdr:rowOff>
    </xdr:from>
    <xdr:ext cx="599010" cy="259045"/>
    <xdr:sp macro="" textlink="">
      <xdr:nvSpPr>
        <xdr:cNvPr id="512" name="消防費最大値テキスト"/>
        <xdr:cNvSpPr txBox="1"/>
      </xdr:nvSpPr>
      <xdr:spPr>
        <a:xfrm>
          <a:off x="16370300" y="589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123538</xdr:rowOff>
    </xdr:from>
    <xdr:to>
      <xdr:col>86</xdr:col>
      <xdr:colOff>25400</xdr:colOff>
      <xdr:row>35</xdr:row>
      <xdr:rowOff>123538</xdr:rowOff>
    </xdr:to>
    <xdr:cxnSp macro="">
      <xdr:nvCxnSpPr>
        <xdr:cNvPr id="513" name="直線コネクタ 512"/>
        <xdr:cNvCxnSpPr/>
      </xdr:nvCxnSpPr>
      <xdr:spPr>
        <a:xfrm>
          <a:off x="16230600" y="612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51438</xdr:rowOff>
    </xdr:from>
    <xdr:to>
      <xdr:col>85</xdr:col>
      <xdr:colOff>127000</xdr:colOff>
      <xdr:row>36</xdr:row>
      <xdr:rowOff>142612</xdr:rowOff>
    </xdr:to>
    <xdr:cxnSp macro="">
      <xdr:nvCxnSpPr>
        <xdr:cNvPr id="514" name="直線コネクタ 513"/>
        <xdr:cNvCxnSpPr/>
      </xdr:nvCxnSpPr>
      <xdr:spPr>
        <a:xfrm>
          <a:off x="15481300" y="6052188"/>
          <a:ext cx="838200" cy="2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29411</xdr:rowOff>
    </xdr:from>
    <xdr:ext cx="534377" cy="259045"/>
    <xdr:sp macro="" textlink="">
      <xdr:nvSpPr>
        <xdr:cNvPr id="515" name="消防費平均値テキスト"/>
        <xdr:cNvSpPr txBox="1"/>
      </xdr:nvSpPr>
      <xdr:spPr>
        <a:xfrm>
          <a:off x="16370300" y="637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50984</xdr:rowOff>
    </xdr:from>
    <xdr:to>
      <xdr:col>85</xdr:col>
      <xdr:colOff>177800</xdr:colOff>
      <xdr:row>37</xdr:row>
      <xdr:rowOff>152584</xdr:rowOff>
    </xdr:to>
    <xdr:sp macro="" textlink="">
      <xdr:nvSpPr>
        <xdr:cNvPr id="516" name="フローチャート: 判断 515"/>
        <xdr:cNvSpPr/>
      </xdr:nvSpPr>
      <xdr:spPr>
        <a:xfrm>
          <a:off x="16268700" y="639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155437</xdr:rowOff>
    </xdr:from>
    <xdr:to>
      <xdr:col>81</xdr:col>
      <xdr:colOff>50800</xdr:colOff>
      <xdr:row>35</xdr:row>
      <xdr:rowOff>51438</xdr:rowOff>
    </xdr:to>
    <xdr:cxnSp macro="">
      <xdr:nvCxnSpPr>
        <xdr:cNvPr id="517" name="直線コネクタ 516"/>
        <xdr:cNvCxnSpPr/>
      </xdr:nvCxnSpPr>
      <xdr:spPr>
        <a:xfrm>
          <a:off x="14592300" y="5298937"/>
          <a:ext cx="889000" cy="7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39381</xdr:rowOff>
    </xdr:from>
    <xdr:to>
      <xdr:col>81</xdr:col>
      <xdr:colOff>101600</xdr:colOff>
      <xdr:row>37</xdr:row>
      <xdr:rowOff>140981</xdr:rowOff>
    </xdr:to>
    <xdr:sp macro="" textlink="">
      <xdr:nvSpPr>
        <xdr:cNvPr id="518" name="フローチャート: 判断 517"/>
        <xdr:cNvSpPr/>
      </xdr:nvSpPr>
      <xdr:spPr>
        <a:xfrm>
          <a:off x="15430500" y="63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132108</xdr:rowOff>
    </xdr:from>
    <xdr:ext cx="534377" cy="259045"/>
    <xdr:sp macro="" textlink="">
      <xdr:nvSpPr>
        <xdr:cNvPr id="519" name="テキスト ボックス 518"/>
        <xdr:cNvSpPr txBox="1"/>
      </xdr:nvSpPr>
      <xdr:spPr>
        <a:xfrm>
          <a:off x="15214111" y="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155437</xdr:rowOff>
    </xdr:from>
    <xdr:to>
      <xdr:col>76</xdr:col>
      <xdr:colOff>114300</xdr:colOff>
      <xdr:row>33</xdr:row>
      <xdr:rowOff>24504</xdr:rowOff>
    </xdr:to>
    <xdr:cxnSp macro="">
      <xdr:nvCxnSpPr>
        <xdr:cNvPr id="520" name="直線コネクタ 519"/>
        <xdr:cNvCxnSpPr/>
      </xdr:nvCxnSpPr>
      <xdr:spPr>
        <a:xfrm flipV="1">
          <a:off x="13703300" y="5298937"/>
          <a:ext cx="889000" cy="38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21545</xdr:rowOff>
    </xdr:from>
    <xdr:to>
      <xdr:col>76</xdr:col>
      <xdr:colOff>165100</xdr:colOff>
      <xdr:row>37</xdr:row>
      <xdr:rowOff>123145</xdr:rowOff>
    </xdr:to>
    <xdr:sp macro="" textlink="">
      <xdr:nvSpPr>
        <xdr:cNvPr id="521" name="フローチャート: 判断 520"/>
        <xdr:cNvSpPr/>
      </xdr:nvSpPr>
      <xdr:spPr>
        <a:xfrm>
          <a:off x="145415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114272</xdr:rowOff>
    </xdr:from>
    <xdr:ext cx="534377" cy="259045"/>
    <xdr:sp macro="" textlink="">
      <xdr:nvSpPr>
        <xdr:cNvPr id="522" name="テキスト ボックス 521"/>
        <xdr:cNvSpPr txBox="1"/>
      </xdr:nvSpPr>
      <xdr:spPr>
        <a:xfrm>
          <a:off x="14325111" y="64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24504</xdr:rowOff>
    </xdr:from>
    <xdr:to>
      <xdr:col>71</xdr:col>
      <xdr:colOff>177800</xdr:colOff>
      <xdr:row>37</xdr:row>
      <xdr:rowOff>34837</xdr:rowOff>
    </xdr:to>
    <xdr:cxnSp macro="">
      <xdr:nvCxnSpPr>
        <xdr:cNvPr id="523" name="直線コネクタ 522"/>
        <xdr:cNvCxnSpPr/>
      </xdr:nvCxnSpPr>
      <xdr:spPr>
        <a:xfrm flipV="1">
          <a:off x="12814300" y="5682354"/>
          <a:ext cx="889000" cy="69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51446</xdr:rowOff>
    </xdr:from>
    <xdr:to>
      <xdr:col>72</xdr:col>
      <xdr:colOff>38100</xdr:colOff>
      <xdr:row>37</xdr:row>
      <xdr:rowOff>153046</xdr:rowOff>
    </xdr:to>
    <xdr:sp macro="" textlink="">
      <xdr:nvSpPr>
        <xdr:cNvPr id="524" name="フローチャート: 判断 523"/>
        <xdr:cNvSpPr/>
      </xdr:nvSpPr>
      <xdr:spPr>
        <a:xfrm>
          <a:off x="13652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144173</xdr:rowOff>
    </xdr:from>
    <xdr:ext cx="534377" cy="259045"/>
    <xdr:sp macro="" textlink="">
      <xdr:nvSpPr>
        <xdr:cNvPr id="525" name="テキスト ボックス 524"/>
        <xdr:cNvSpPr txBox="1"/>
      </xdr:nvSpPr>
      <xdr:spPr>
        <a:xfrm>
          <a:off x="13436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70164</xdr:rowOff>
    </xdr:from>
    <xdr:to>
      <xdr:col>67</xdr:col>
      <xdr:colOff>101600</xdr:colOff>
      <xdr:row>38</xdr:row>
      <xdr:rowOff>314</xdr:rowOff>
    </xdr:to>
    <xdr:sp macro="" textlink="">
      <xdr:nvSpPr>
        <xdr:cNvPr id="526" name="フローチャート: 判断 525"/>
        <xdr:cNvSpPr/>
      </xdr:nvSpPr>
      <xdr:spPr>
        <a:xfrm>
          <a:off x="12763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162891</xdr:rowOff>
    </xdr:from>
    <xdr:ext cx="534377" cy="259045"/>
    <xdr:sp macro="" textlink="">
      <xdr:nvSpPr>
        <xdr:cNvPr id="527" name="テキスト ボックス 526"/>
        <xdr:cNvSpPr txBox="1"/>
      </xdr:nvSpPr>
      <xdr:spPr>
        <a:xfrm>
          <a:off x="12547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91812</xdr:rowOff>
    </xdr:from>
    <xdr:to>
      <xdr:col>85</xdr:col>
      <xdr:colOff>177800</xdr:colOff>
      <xdr:row>37</xdr:row>
      <xdr:rowOff>21962</xdr:rowOff>
    </xdr:to>
    <xdr:sp macro="" textlink="">
      <xdr:nvSpPr>
        <xdr:cNvPr id="533" name="楕円 532"/>
        <xdr:cNvSpPr/>
      </xdr:nvSpPr>
      <xdr:spPr>
        <a:xfrm>
          <a:off x="16268700" y="62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114689</xdr:rowOff>
    </xdr:from>
    <xdr:ext cx="534377" cy="259045"/>
    <xdr:sp macro="" textlink="">
      <xdr:nvSpPr>
        <xdr:cNvPr id="534" name="消防費該当値テキスト"/>
        <xdr:cNvSpPr txBox="1"/>
      </xdr:nvSpPr>
      <xdr:spPr>
        <a:xfrm>
          <a:off x="16370300" y="61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638</xdr:rowOff>
    </xdr:from>
    <xdr:to>
      <xdr:col>81</xdr:col>
      <xdr:colOff>101600</xdr:colOff>
      <xdr:row>35</xdr:row>
      <xdr:rowOff>102238</xdr:rowOff>
    </xdr:to>
    <xdr:sp macro="" textlink="">
      <xdr:nvSpPr>
        <xdr:cNvPr id="535" name="楕円 534"/>
        <xdr:cNvSpPr/>
      </xdr:nvSpPr>
      <xdr:spPr>
        <a:xfrm>
          <a:off x="15430500" y="60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118765</xdr:rowOff>
    </xdr:from>
    <xdr:ext cx="599010" cy="259045"/>
    <xdr:sp macro="" textlink="">
      <xdr:nvSpPr>
        <xdr:cNvPr id="536" name="テキスト ボックス 535"/>
        <xdr:cNvSpPr txBox="1"/>
      </xdr:nvSpPr>
      <xdr:spPr>
        <a:xfrm>
          <a:off x="15181795" y="577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104637</xdr:rowOff>
    </xdr:from>
    <xdr:to>
      <xdr:col>76</xdr:col>
      <xdr:colOff>165100</xdr:colOff>
      <xdr:row>31</xdr:row>
      <xdr:rowOff>34787</xdr:rowOff>
    </xdr:to>
    <xdr:sp macro="" textlink="">
      <xdr:nvSpPr>
        <xdr:cNvPr id="537" name="楕円 536"/>
        <xdr:cNvSpPr/>
      </xdr:nvSpPr>
      <xdr:spPr>
        <a:xfrm>
          <a:off x="14541500" y="52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51314</xdr:rowOff>
    </xdr:from>
    <xdr:ext cx="599010" cy="259045"/>
    <xdr:sp macro="" textlink="">
      <xdr:nvSpPr>
        <xdr:cNvPr id="538" name="テキスト ボックス 537"/>
        <xdr:cNvSpPr txBox="1"/>
      </xdr:nvSpPr>
      <xdr:spPr>
        <a:xfrm>
          <a:off x="14292795" y="502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145154</xdr:rowOff>
    </xdr:from>
    <xdr:to>
      <xdr:col>72</xdr:col>
      <xdr:colOff>38100</xdr:colOff>
      <xdr:row>33</xdr:row>
      <xdr:rowOff>75304</xdr:rowOff>
    </xdr:to>
    <xdr:sp macro="" textlink="">
      <xdr:nvSpPr>
        <xdr:cNvPr id="539" name="楕円 538"/>
        <xdr:cNvSpPr/>
      </xdr:nvSpPr>
      <xdr:spPr>
        <a:xfrm>
          <a:off x="13652500" y="56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91831</xdr:rowOff>
    </xdr:from>
    <xdr:ext cx="599010" cy="259045"/>
    <xdr:sp macro="" textlink="">
      <xdr:nvSpPr>
        <xdr:cNvPr id="540" name="テキスト ボックス 539"/>
        <xdr:cNvSpPr txBox="1"/>
      </xdr:nvSpPr>
      <xdr:spPr>
        <a:xfrm>
          <a:off x="13403795" y="54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155487</xdr:rowOff>
    </xdr:from>
    <xdr:to>
      <xdr:col>67</xdr:col>
      <xdr:colOff>101600</xdr:colOff>
      <xdr:row>37</xdr:row>
      <xdr:rowOff>85637</xdr:rowOff>
    </xdr:to>
    <xdr:sp macro="" textlink="">
      <xdr:nvSpPr>
        <xdr:cNvPr id="541" name="楕円 540"/>
        <xdr:cNvSpPr/>
      </xdr:nvSpPr>
      <xdr:spPr>
        <a:xfrm>
          <a:off x="12763500" y="63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102164</xdr:rowOff>
    </xdr:from>
    <xdr:ext cx="534377" cy="259045"/>
    <xdr:sp macro="" textlink="">
      <xdr:nvSpPr>
        <xdr:cNvPr id="542" name="テキスト ボックス 541"/>
        <xdr:cNvSpPr txBox="1"/>
      </xdr:nvSpPr>
      <xdr:spPr>
        <a:xfrm>
          <a:off x="12547111" y="61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68" name="直線コネクタ 567"/>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69"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0" name="直線コネクタ 569"/>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1"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2" name="直線コネクタ 571"/>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80208</xdr:rowOff>
    </xdr:from>
    <xdr:to>
      <xdr:col>85</xdr:col>
      <xdr:colOff>127000</xdr:colOff>
      <xdr:row>56</xdr:row>
      <xdr:rowOff>116425</xdr:rowOff>
    </xdr:to>
    <xdr:cxnSp macro="">
      <xdr:nvCxnSpPr>
        <xdr:cNvPr id="573" name="直線コネクタ 572"/>
        <xdr:cNvCxnSpPr/>
      </xdr:nvCxnSpPr>
      <xdr:spPr>
        <a:xfrm flipV="1">
          <a:off x="15481300" y="9681408"/>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74" name="教育費平均値テキスト"/>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75" name="フローチャート: 判断 574"/>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116425</xdr:rowOff>
    </xdr:from>
    <xdr:to>
      <xdr:col>81</xdr:col>
      <xdr:colOff>50800</xdr:colOff>
      <xdr:row>56</xdr:row>
      <xdr:rowOff>130412</xdr:rowOff>
    </xdr:to>
    <xdr:cxnSp macro="">
      <xdr:nvCxnSpPr>
        <xdr:cNvPr id="576" name="直線コネクタ 575"/>
        <xdr:cNvCxnSpPr/>
      </xdr:nvCxnSpPr>
      <xdr:spPr>
        <a:xfrm flipV="1">
          <a:off x="14592300" y="9717625"/>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77" name="フローチャート: 判断 576"/>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78" name="テキスト ボックス 577"/>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106305</xdr:rowOff>
    </xdr:from>
    <xdr:to>
      <xdr:col>76</xdr:col>
      <xdr:colOff>114300</xdr:colOff>
      <xdr:row>56</xdr:row>
      <xdr:rowOff>130412</xdr:rowOff>
    </xdr:to>
    <xdr:cxnSp macro="">
      <xdr:nvCxnSpPr>
        <xdr:cNvPr id="579" name="直線コネクタ 578"/>
        <xdr:cNvCxnSpPr/>
      </xdr:nvCxnSpPr>
      <xdr:spPr>
        <a:xfrm>
          <a:off x="13703300" y="9707505"/>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0" name="フローチャート: 判断 579"/>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1" name="テキスト ボックス 580"/>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106305</xdr:rowOff>
    </xdr:from>
    <xdr:to>
      <xdr:col>71</xdr:col>
      <xdr:colOff>177800</xdr:colOff>
      <xdr:row>57</xdr:row>
      <xdr:rowOff>25452</xdr:rowOff>
    </xdr:to>
    <xdr:cxnSp macro="">
      <xdr:nvCxnSpPr>
        <xdr:cNvPr id="582" name="直線コネクタ 581"/>
        <xdr:cNvCxnSpPr/>
      </xdr:nvCxnSpPr>
      <xdr:spPr>
        <a:xfrm flipV="1">
          <a:off x="12814300" y="9707505"/>
          <a:ext cx="889000" cy="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83" name="フローチャート: 判断 582"/>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84" name="テキスト ボックス 583"/>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85" name="フローチャート: 判断 584"/>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86" name="テキスト ボックス 585"/>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29408</xdr:rowOff>
    </xdr:from>
    <xdr:to>
      <xdr:col>85</xdr:col>
      <xdr:colOff>177800</xdr:colOff>
      <xdr:row>56</xdr:row>
      <xdr:rowOff>131008</xdr:rowOff>
    </xdr:to>
    <xdr:sp macro="" textlink="">
      <xdr:nvSpPr>
        <xdr:cNvPr id="592" name="楕円 591"/>
        <xdr:cNvSpPr/>
      </xdr:nvSpPr>
      <xdr:spPr>
        <a:xfrm>
          <a:off x="16268700" y="96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52285</xdr:rowOff>
    </xdr:from>
    <xdr:ext cx="599010" cy="259045"/>
    <xdr:sp macro="" textlink="">
      <xdr:nvSpPr>
        <xdr:cNvPr id="593" name="教育費該当値テキスト"/>
        <xdr:cNvSpPr txBox="1"/>
      </xdr:nvSpPr>
      <xdr:spPr>
        <a:xfrm>
          <a:off x="16370300" y="94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65625</xdr:rowOff>
    </xdr:from>
    <xdr:to>
      <xdr:col>81</xdr:col>
      <xdr:colOff>101600</xdr:colOff>
      <xdr:row>56</xdr:row>
      <xdr:rowOff>167225</xdr:rowOff>
    </xdr:to>
    <xdr:sp macro="" textlink="">
      <xdr:nvSpPr>
        <xdr:cNvPr id="594" name="楕円 593"/>
        <xdr:cNvSpPr/>
      </xdr:nvSpPr>
      <xdr:spPr>
        <a:xfrm>
          <a:off x="15430500" y="96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12302</xdr:rowOff>
    </xdr:from>
    <xdr:ext cx="599010" cy="259045"/>
    <xdr:sp macro="" textlink="">
      <xdr:nvSpPr>
        <xdr:cNvPr id="595" name="テキスト ボックス 594"/>
        <xdr:cNvSpPr txBox="1"/>
      </xdr:nvSpPr>
      <xdr:spPr>
        <a:xfrm>
          <a:off x="15181795" y="944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79612</xdr:rowOff>
    </xdr:from>
    <xdr:to>
      <xdr:col>76</xdr:col>
      <xdr:colOff>165100</xdr:colOff>
      <xdr:row>57</xdr:row>
      <xdr:rowOff>9762</xdr:rowOff>
    </xdr:to>
    <xdr:sp macro="" textlink="">
      <xdr:nvSpPr>
        <xdr:cNvPr id="596" name="楕円 595"/>
        <xdr:cNvSpPr/>
      </xdr:nvSpPr>
      <xdr:spPr>
        <a:xfrm>
          <a:off x="14541500" y="96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26289</xdr:rowOff>
    </xdr:from>
    <xdr:ext cx="599010" cy="259045"/>
    <xdr:sp macro="" textlink="">
      <xdr:nvSpPr>
        <xdr:cNvPr id="597" name="テキスト ボックス 596"/>
        <xdr:cNvSpPr txBox="1"/>
      </xdr:nvSpPr>
      <xdr:spPr>
        <a:xfrm>
          <a:off x="14292795" y="945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55505</xdr:rowOff>
    </xdr:from>
    <xdr:to>
      <xdr:col>72</xdr:col>
      <xdr:colOff>38100</xdr:colOff>
      <xdr:row>56</xdr:row>
      <xdr:rowOff>157105</xdr:rowOff>
    </xdr:to>
    <xdr:sp macro="" textlink="">
      <xdr:nvSpPr>
        <xdr:cNvPr id="598" name="楕円 597"/>
        <xdr:cNvSpPr/>
      </xdr:nvSpPr>
      <xdr:spPr>
        <a:xfrm>
          <a:off x="13652500" y="9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2182</xdr:rowOff>
    </xdr:from>
    <xdr:ext cx="599010" cy="259045"/>
    <xdr:sp macro="" textlink="">
      <xdr:nvSpPr>
        <xdr:cNvPr id="599" name="テキスト ボックス 598"/>
        <xdr:cNvSpPr txBox="1"/>
      </xdr:nvSpPr>
      <xdr:spPr>
        <a:xfrm>
          <a:off x="13403795" y="943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146102</xdr:rowOff>
    </xdr:from>
    <xdr:to>
      <xdr:col>67</xdr:col>
      <xdr:colOff>101600</xdr:colOff>
      <xdr:row>57</xdr:row>
      <xdr:rowOff>76252</xdr:rowOff>
    </xdr:to>
    <xdr:sp macro="" textlink="">
      <xdr:nvSpPr>
        <xdr:cNvPr id="600" name="楕円 599"/>
        <xdr:cNvSpPr/>
      </xdr:nvSpPr>
      <xdr:spPr>
        <a:xfrm>
          <a:off x="12763500" y="9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92779</xdr:rowOff>
    </xdr:from>
    <xdr:ext cx="599010" cy="259045"/>
    <xdr:sp macro="" textlink="">
      <xdr:nvSpPr>
        <xdr:cNvPr id="601" name="テキスト ボックス 600"/>
        <xdr:cNvSpPr txBox="1"/>
      </xdr:nvSpPr>
      <xdr:spPr>
        <a:xfrm>
          <a:off x="12514795" y="95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25" name="直線コネクタ 624"/>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28"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29" name="直線コネクタ 628"/>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39573</xdr:rowOff>
    </xdr:from>
    <xdr:to>
      <xdr:col>85</xdr:col>
      <xdr:colOff>127000</xdr:colOff>
      <xdr:row>79</xdr:row>
      <xdr:rowOff>44450</xdr:rowOff>
    </xdr:to>
    <xdr:cxnSp macro="">
      <xdr:nvCxnSpPr>
        <xdr:cNvPr id="630" name="直線コネクタ 629"/>
        <xdr:cNvCxnSpPr/>
      </xdr:nvCxnSpPr>
      <xdr:spPr>
        <a:xfrm>
          <a:off x="15481300" y="13584123"/>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1" name="災害復旧費平均値テキスト"/>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2" name="フローチャート: 判断 631"/>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22327</xdr:rowOff>
    </xdr:from>
    <xdr:to>
      <xdr:col>81</xdr:col>
      <xdr:colOff>50800</xdr:colOff>
      <xdr:row>79</xdr:row>
      <xdr:rowOff>39573</xdr:rowOff>
    </xdr:to>
    <xdr:cxnSp macro="">
      <xdr:nvCxnSpPr>
        <xdr:cNvPr id="633" name="直線コネクタ 632"/>
        <xdr:cNvCxnSpPr/>
      </xdr:nvCxnSpPr>
      <xdr:spPr>
        <a:xfrm>
          <a:off x="14592300" y="13566877"/>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34" name="フローチャート: 判断 633"/>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35" name="テキスト ボックス 634"/>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22327</xdr:rowOff>
    </xdr:from>
    <xdr:to>
      <xdr:col>76</xdr:col>
      <xdr:colOff>114300</xdr:colOff>
      <xdr:row>79</xdr:row>
      <xdr:rowOff>44450</xdr:rowOff>
    </xdr:to>
    <xdr:cxnSp macro="">
      <xdr:nvCxnSpPr>
        <xdr:cNvPr id="636" name="直線コネクタ 635"/>
        <xdr:cNvCxnSpPr/>
      </xdr:nvCxnSpPr>
      <xdr:spPr>
        <a:xfrm flipV="1">
          <a:off x="13703300" y="13566877"/>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37" name="フローチャート: 判断 636"/>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38" name="テキスト ボックス 637"/>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0" name="フローチャート: 判断 639"/>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1" name="テキスト ボックス 640"/>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42" name="フローチャート: 判断 641"/>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43" name="テキスト ボックス 642"/>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160223</xdr:rowOff>
    </xdr:from>
    <xdr:to>
      <xdr:col>81</xdr:col>
      <xdr:colOff>101600</xdr:colOff>
      <xdr:row>79</xdr:row>
      <xdr:rowOff>90373</xdr:rowOff>
    </xdr:to>
    <xdr:sp macro="" textlink="">
      <xdr:nvSpPr>
        <xdr:cNvPr id="651" name="楕円 650"/>
        <xdr:cNvSpPr/>
      </xdr:nvSpPr>
      <xdr:spPr>
        <a:xfrm>
          <a:off x="15430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81500</xdr:rowOff>
    </xdr:from>
    <xdr:ext cx="378565" cy="259045"/>
    <xdr:sp macro="" textlink="">
      <xdr:nvSpPr>
        <xdr:cNvPr id="652" name="テキスト ボックス 651"/>
        <xdr:cNvSpPr txBox="1"/>
      </xdr:nvSpPr>
      <xdr:spPr>
        <a:xfrm>
          <a:off x="15292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142977</xdr:rowOff>
    </xdr:from>
    <xdr:to>
      <xdr:col>76</xdr:col>
      <xdr:colOff>165100</xdr:colOff>
      <xdr:row>79</xdr:row>
      <xdr:rowOff>73127</xdr:rowOff>
    </xdr:to>
    <xdr:sp macro="" textlink="">
      <xdr:nvSpPr>
        <xdr:cNvPr id="653" name="楕円 652"/>
        <xdr:cNvSpPr/>
      </xdr:nvSpPr>
      <xdr:spPr>
        <a:xfrm>
          <a:off x="14541500" y="135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64254</xdr:rowOff>
    </xdr:from>
    <xdr:ext cx="469744" cy="259045"/>
    <xdr:sp macro="" textlink="">
      <xdr:nvSpPr>
        <xdr:cNvPr id="654" name="テキスト ボックス 653"/>
        <xdr:cNvSpPr txBox="1"/>
      </xdr:nvSpPr>
      <xdr:spPr>
        <a:xfrm>
          <a:off x="14357428" y="136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2" name="直線コネクタ 681"/>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3"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4" name="直線コネクタ 683"/>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85"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86" name="直線コネクタ 685"/>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125943</xdr:rowOff>
    </xdr:from>
    <xdr:to>
      <xdr:col>85</xdr:col>
      <xdr:colOff>127000</xdr:colOff>
      <xdr:row>95</xdr:row>
      <xdr:rowOff>55606</xdr:rowOff>
    </xdr:to>
    <xdr:cxnSp macro="">
      <xdr:nvCxnSpPr>
        <xdr:cNvPr id="687" name="直線コネクタ 686"/>
        <xdr:cNvCxnSpPr/>
      </xdr:nvCxnSpPr>
      <xdr:spPr>
        <a:xfrm flipV="1">
          <a:off x="15481300" y="16242243"/>
          <a:ext cx="838200" cy="1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88" name="公債費平均値テキスト"/>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89" name="フローチャート: 判断 688"/>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55606</xdr:rowOff>
    </xdr:from>
    <xdr:to>
      <xdr:col>81</xdr:col>
      <xdr:colOff>50800</xdr:colOff>
      <xdr:row>95</xdr:row>
      <xdr:rowOff>138336</xdr:rowOff>
    </xdr:to>
    <xdr:cxnSp macro="">
      <xdr:nvCxnSpPr>
        <xdr:cNvPr id="690" name="直線コネクタ 689"/>
        <xdr:cNvCxnSpPr/>
      </xdr:nvCxnSpPr>
      <xdr:spPr>
        <a:xfrm flipV="1">
          <a:off x="14592300" y="16343356"/>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1" name="フローチャート: 判断 690"/>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2" name="テキスト ボックス 691"/>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138336</xdr:rowOff>
    </xdr:from>
    <xdr:to>
      <xdr:col>76</xdr:col>
      <xdr:colOff>114300</xdr:colOff>
      <xdr:row>95</xdr:row>
      <xdr:rowOff>146334</xdr:rowOff>
    </xdr:to>
    <xdr:cxnSp macro="">
      <xdr:nvCxnSpPr>
        <xdr:cNvPr id="693" name="直線コネクタ 692"/>
        <xdr:cNvCxnSpPr/>
      </xdr:nvCxnSpPr>
      <xdr:spPr>
        <a:xfrm flipV="1">
          <a:off x="13703300" y="16426086"/>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4" name="フローチャート: 判断 693"/>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5" name="テキスト ボックス 694"/>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146334</xdr:rowOff>
    </xdr:from>
    <xdr:to>
      <xdr:col>71</xdr:col>
      <xdr:colOff>177800</xdr:colOff>
      <xdr:row>95</xdr:row>
      <xdr:rowOff>163418</xdr:rowOff>
    </xdr:to>
    <xdr:cxnSp macro="">
      <xdr:nvCxnSpPr>
        <xdr:cNvPr id="696" name="直線コネクタ 695"/>
        <xdr:cNvCxnSpPr/>
      </xdr:nvCxnSpPr>
      <xdr:spPr>
        <a:xfrm flipV="1">
          <a:off x="12814300" y="16434084"/>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697" name="フローチャート: 判断 696"/>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698" name="テキスト ボックス 697"/>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699" name="フローチャート: 判断 698"/>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0" name="テキスト ボックス 699"/>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75143</xdr:rowOff>
    </xdr:from>
    <xdr:to>
      <xdr:col>85</xdr:col>
      <xdr:colOff>177800</xdr:colOff>
      <xdr:row>95</xdr:row>
      <xdr:rowOff>5293</xdr:rowOff>
    </xdr:to>
    <xdr:sp macro="" textlink="">
      <xdr:nvSpPr>
        <xdr:cNvPr id="706" name="楕円 705"/>
        <xdr:cNvSpPr/>
      </xdr:nvSpPr>
      <xdr:spPr>
        <a:xfrm>
          <a:off x="16268700" y="161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98020</xdr:rowOff>
    </xdr:from>
    <xdr:ext cx="599010" cy="259045"/>
    <xdr:sp macro="" textlink="">
      <xdr:nvSpPr>
        <xdr:cNvPr id="707" name="公債費該当値テキスト"/>
        <xdr:cNvSpPr txBox="1"/>
      </xdr:nvSpPr>
      <xdr:spPr>
        <a:xfrm>
          <a:off x="16370300" y="160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4806</xdr:rowOff>
    </xdr:from>
    <xdr:to>
      <xdr:col>81</xdr:col>
      <xdr:colOff>101600</xdr:colOff>
      <xdr:row>95</xdr:row>
      <xdr:rowOff>106406</xdr:rowOff>
    </xdr:to>
    <xdr:sp macro="" textlink="">
      <xdr:nvSpPr>
        <xdr:cNvPr id="708" name="楕円 707"/>
        <xdr:cNvSpPr/>
      </xdr:nvSpPr>
      <xdr:spPr>
        <a:xfrm>
          <a:off x="15430500" y="162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122933</xdr:rowOff>
    </xdr:from>
    <xdr:ext cx="599010" cy="259045"/>
    <xdr:sp macro="" textlink="">
      <xdr:nvSpPr>
        <xdr:cNvPr id="709" name="テキスト ボックス 708"/>
        <xdr:cNvSpPr txBox="1"/>
      </xdr:nvSpPr>
      <xdr:spPr>
        <a:xfrm>
          <a:off x="15181795" y="160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87536</xdr:rowOff>
    </xdr:from>
    <xdr:to>
      <xdr:col>76</xdr:col>
      <xdr:colOff>165100</xdr:colOff>
      <xdr:row>96</xdr:row>
      <xdr:rowOff>17686</xdr:rowOff>
    </xdr:to>
    <xdr:sp macro="" textlink="">
      <xdr:nvSpPr>
        <xdr:cNvPr id="710" name="楕円 709"/>
        <xdr:cNvSpPr/>
      </xdr:nvSpPr>
      <xdr:spPr>
        <a:xfrm>
          <a:off x="14541500" y="163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34213</xdr:rowOff>
    </xdr:from>
    <xdr:ext cx="599010" cy="259045"/>
    <xdr:sp macro="" textlink="">
      <xdr:nvSpPr>
        <xdr:cNvPr id="711" name="テキスト ボックス 710"/>
        <xdr:cNvSpPr txBox="1"/>
      </xdr:nvSpPr>
      <xdr:spPr>
        <a:xfrm>
          <a:off x="14292795" y="161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95534</xdr:rowOff>
    </xdr:from>
    <xdr:to>
      <xdr:col>72</xdr:col>
      <xdr:colOff>38100</xdr:colOff>
      <xdr:row>96</xdr:row>
      <xdr:rowOff>25684</xdr:rowOff>
    </xdr:to>
    <xdr:sp macro="" textlink="">
      <xdr:nvSpPr>
        <xdr:cNvPr id="712" name="楕円 711"/>
        <xdr:cNvSpPr/>
      </xdr:nvSpPr>
      <xdr:spPr>
        <a:xfrm>
          <a:off x="13652500" y="163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42211</xdr:rowOff>
    </xdr:from>
    <xdr:ext cx="599010" cy="259045"/>
    <xdr:sp macro="" textlink="">
      <xdr:nvSpPr>
        <xdr:cNvPr id="713" name="テキスト ボックス 712"/>
        <xdr:cNvSpPr txBox="1"/>
      </xdr:nvSpPr>
      <xdr:spPr>
        <a:xfrm>
          <a:off x="13403795" y="1615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112618</xdr:rowOff>
    </xdr:from>
    <xdr:to>
      <xdr:col>67</xdr:col>
      <xdr:colOff>101600</xdr:colOff>
      <xdr:row>96</xdr:row>
      <xdr:rowOff>42768</xdr:rowOff>
    </xdr:to>
    <xdr:sp macro="" textlink="">
      <xdr:nvSpPr>
        <xdr:cNvPr id="714" name="楕円 713"/>
        <xdr:cNvSpPr/>
      </xdr:nvSpPr>
      <xdr:spPr>
        <a:xfrm>
          <a:off x="12763500" y="164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59295</xdr:rowOff>
    </xdr:from>
    <xdr:ext cx="599010" cy="259045"/>
    <xdr:sp macro="" textlink="">
      <xdr:nvSpPr>
        <xdr:cNvPr id="715" name="テキスト ボックス 714"/>
        <xdr:cNvSpPr txBox="1"/>
      </xdr:nvSpPr>
      <xdr:spPr>
        <a:xfrm>
          <a:off x="12514795" y="1617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37" name="直線コネクタ 736"/>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38"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0"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1" name="直線コネクタ 740"/>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3"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4" name="フローチャート: 判断 743"/>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46" name="フローチャート: 判断 745"/>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47" name="テキスト ボックス 746"/>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49" name="フローチャート: 判断 748"/>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0" name="テキスト ボックス 749"/>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2" name="フローチャート: 判断 751"/>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3" name="テキスト ボックス 752"/>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4" name="フローチャート: 判断 753"/>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5" name="テキスト ボックス 754"/>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2"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農林水産業費は、基幹産業である酪農と漁業の振興を重点的に取組んでおり類似団体と比較して高水準となっている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が、令和４年度は畜産・酪農収益力強化整備等特別対策事業の影響により増加している。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土木費は、住民一人当たり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２０８，６３２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円と類似団体平均を大きく上回っている。これは公営住宅建設工事によるもので、老朽化により年次計画で建替・改修工事を予定しており、当面は高水準が続くと思われる。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消防費は、避難施設関連事業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完成により減となっているが、今後新たな避難施設建設を予定していることから高水準となる見通しとなっている。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公債費は、近年の大型事業に伴い今後さらに増加する見通しとなっている。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額、実質単年度収支については黒字決算となっているが、近年は新型コロナウイルス感染症の影響による事業縮小なども影響していると思われる。財政調整基金については、標準財政規模の２０％を目指すのと、経常経費の経費削減に引き続き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一般会計、各特別会計及び水道事業会計の全ての会計において黒字となっている。今後についても、これまでと同様に黒字決算となるよう財政の健全化に努めるものである。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9846233</v>
      </c>
      <c r="BO4" s="371"/>
      <c r="BP4" s="371"/>
      <c r="BQ4" s="371"/>
      <c r="BR4" s="371"/>
      <c r="BS4" s="371"/>
      <c r="BT4" s="371"/>
      <c r="BU4" s="372"/>
      <c r="BV4" s="370">
        <v>9306671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2.8</v>
      </c>
      <c r="CU4" s="377"/>
      <c r="CV4" s="377"/>
      <c r="CW4" s="377"/>
      <c r="CX4" s="377"/>
      <c r="CY4" s="377"/>
      <c r="CZ4" s="377"/>
      <c r="DA4" s="378"/>
      <c r="DB4" s="376">
        <v>3.1</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9716558</v>
      </c>
      <c r="BO5" s="408"/>
      <c r="BP5" s="408"/>
      <c r="BQ5" s="408"/>
      <c r="BR5" s="408"/>
      <c r="BS5" s="408"/>
      <c r="BT5" s="408"/>
      <c r="BU5" s="409"/>
      <c r="BV5" s="407">
        <v>9148939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88.8</v>
      </c>
      <c r="CU5" s="405"/>
      <c r="CV5" s="405"/>
      <c r="CW5" s="405"/>
      <c r="CX5" s="405"/>
      <c r="CY5" s="405"/>
      <c r="CZ5" s="405"/>
      <c r="DA5" s="406"/>
      <c r="DB5" s="404">
        <v>82.7</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129675</v>
      </c>
      <c r="BO6" s="408"/>
      <c r="BP6" s="408"/>
      <c r="BQ6" s="408"/>
      <c r="BR6" s="408"/>
      <c r="BS6" s="408"/>
      <c r="BT6" s="408"/>
      <c r="BU6" s="409"/>
      <c r="BV6" s="407">
        <v>157732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89.6</v>
      </c>
      <c r="CU6" s="445"/>
      <c r="CV6" s="445"/>
      <c r="CW6" s="445"/>
      <c r="CX6" s="445"/>
      <c r="CY6" s="445"/>
      <c r="CZ6" s="445"/>
      <c r="DA6" s="446"/>
      <c r="DB6" s="444">
        <v>84.7</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396</v>
      </c>
      <c r="BO7" s="408"/>
      <c r="BP7" s="408"/>
      <c r="BQ7" s="408"/>
      <c r="BR7" s="408"/>
      <c r="BS7" s="408"/>
      <c r="BT7" s="408"/>
      <c r="BU7" s="409"/>
      <c r="BV7" s="407">
        <v>14600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4599372</v>
      </c>
      <c r="CU7" s="408"/>
      <c r="CV7" s="408"/>
      <c r="CW7" s="408"/>
      <c r="CX7" s="408"/>
      <c r="CY7" s="408"/>
      <c r="CZ7" s="408"/>
      <c r="DA7" s="409"/>
      <c r="DB7" s="407">
        <v>4617962</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129279</v>
      </c>
      <c r="BO8" s="408"/>
      <c r="BP8" s="408"/>
      <c r="BQ8" s="408"/>
      <c r="BR8" s="408"/>
      <c r="BS8" s="408"/>
      <c r="BT8" s="408"/>
      <c r="BU8" s="409"/>
      <c r="BV8" s="407">
        <v>143132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77"/>
      <c r="B9" s="401" t="s">
        <v>113</v>
      </c>
      <c r="C9" s="402"/>
      <c r="D9" s="402"/>
      <c r="E9" s="402"/>
      <c r="F9" s="402"/>
      <c r="G9" s="402"/>
      <c r="H9" s="402"/>
      <c r="I9" s="402"/>
      <c r="J9" s="402"/>
      <c r="K9" s="450"/>
      <c r="L9" s="451" t="s">
        <v>114</v>
      </c>
      <c r="M9" s="452"/>
      <c r="N9" s="452"/>
      <c r="O9" s="452"/>
      <c r="P9" s="452"/>
      <c r="Q9" s="453"/>
      <c r="R9" s="454">
        <v>5507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-13853</v>
      </c>
      <c r="BO9" s="408"/>
      <c r="BP9" s="408"/>
      <c r="BQ9" s="408"/>
      <c r="BR9" s="408"/>
      <c r="BS9" s="408"/>
      <c r="BT9" s="408"/>
      <c r="BU9" s="409"/>
      <c r="BV9" s="407">
        <v>26110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19.3</v>
      </c>
      <c r="CU9" s="405"/>
      <c r="CV9" s="405"/>
      <c r="CW9" s="405"/>
      <c r="CX9" s="405"/>
      <c r="CY9" s="405"/>
      <c r="CZ9" s="405"/>
      <c r="DA9" s="406"/>
      <c r="DB9" s="404">
        <v>16.2</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119</v>
      </c>
      <c r="M10" s="437"/>
      <c r="N10" s="437"/>
      <c r="O10" s="437"/>
      <c r="P10" s="437"/>
      <c r="Q10" s="438"/>
      <c r="R10" s="458">
        <v>6061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65129</v>
      </c>
      <c r="BO10" s="408"/>
      <c r="BP10" s="408"/>
      <c r="BQ10" s="408"/>
      <c r="BR10" s="408"/>
      <c r="BS10" s="408"/>
      <c r="BT10" s="408"/>
      <c r="BU10" s="409"/>
      <c r="BV10" s="407">
        <v>291498</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103</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77"/>
      <c r="B12" s="467" t="s">
        <v>131</v>
      </c>
      <c r="C12" s="468"/>
      <c r="D12" s="468"/>
      <c r="E12" s="468"/>
      <c r="F12" s="468"/>
      <c r="G12" s="468"/>
      <c r="H12" s="468"/>
      <c r="I12" s="468"/>
      <c r="J12" s="468"/>
      <c r="K12" s="469"/>
      <c r="L12" s="476" t="s">
        <v>132</v>
      </c>
      <c r="M12" s="477"/>
      <c r="N12" s="477"/>
      <c r="O12" s="477"/>
      <c r="P12" s="477"/>
      <c r="Q12" s="478"/>
      <c r="R12" s="479">
        <v>5411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5282</v>
      </c>
      <c r="S13" s="492"/>
      <c r="T13" s="492"/>
      <c r="U13" s="492"/>
      <c r="V13" s="493"/>
      <c r="W13" s="423" t="s">
        <v>140</v>
      </c>
      <c r="X13" s="424"/>
      <c r="Y13" s="424"/>
      <c r="Z13" s="424"/>
      <c r="AA13" s="424"/>
      <c r="AB13" s="414"/>
      <c r="AC13" s="458">
        <v>1808</v>
      </c>
      <c r="AD13" s="459"/>
      <c r="AE13" s="459"/>
      <c r="AF13" s="459"/>
      <c r="AG13" s="501"/>
      <c r="AH13" s="458">
        <v>1887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51276</v>
      </c>
      <c r="BO13" s="408"/>
      <c r="BP13" s="408"/>
      <c r="BQ13" s="408"/>
      <c r="BR13" s="408"/>
      <c r="BS13" s="408"/>
      <c r="BT13" s="408"/>
      <c r="BU13" s="409"/>
      <c r="BV13" s="407">
        <v>317608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11.5</v>
      </c>
      <c r="CU13" s="405"/>
      <c r="CV13" s="405"/>
      <c r="CW13" s="405"/>
      <c r="CX13" s="405"/>
      <c r="CY13" s="405"/>
      <c r="CZ13" s="405"/>
      <c r="DA13" s="406"/>
      <c r="DB13" s="404">
        <v>10.8</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145</v>
      </c>
      <c r="M14" s="489"/>
      <c r="N14" s="489"/>
      <c r="O14" s="489"/>
      <c r="P14" s="489"/>
      <c r="Q14" s="490"/>
      <c r="R14" s="491">
        <v>5499</v>
      </c>
      <c r="S14" s="492"/>
      <c r="T14" s="492"/>
      <c r="U14" s="492"/>
      <c r="V14" s="493"/>
      <c r="W14" s="397"/>
      <c r="X14" s="398"/>
      <c r="Y14" s="398"/>
      <c r="Z14" s="398"/>
      <c r="AA14" s="398"/>
      <c r="AB14" s="387"/>
      <c r="AC14" s="494">
        <v>50.2</v>
      </c>
      <c r="AD14" s="495"/>
      <c r="AE14" s="495"/>
      <c r="AF14" s="495"/>
      <c r="AG14" s="496"/>
      <c r="AH14" s="494">
        <v>50.4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67.400000000000006</v>
      </c>
      <c r="CU14" s="506"/>
      <c r="CV14" s="506"/>
      <c r="CW14" s="506"/>
      <c r="CX14" s="506"/>
      <c r="CY14" s="506"/>
      <c r="CZ14" s="506"/>
      <c r="DA14" s="507"/>
      <c r="DB14" s="505">
        <v>74.099999999999994</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147</v>
      </c>
      <c r="N15" s="499"/>
      <c r="O15" s="499"/>
      <c r="P15" s="499"/>
      <c r="Q15" s="500"/>
      <c r="R15" s="491">
        <v>5409</v>
      </c>
      <c r="S15" s="492"/>
      <c r="T15" s="492"/>
      <c r="U15" s="492"/>
      <c r="V15" s="493"/>
      <c r="W15" s="423" t="s">
        <v>148</v>
      </c>
      <c r="X15" s="424"/>
      <c r="Y15" s="424"/>
      <c r="Z15" s="424"/>
      <c r="AA15" s="424"/>
      <c r="AB15" s="414"/>
      <c r="AC15" s="458">
        <v>581</v>
      </c>
      <c r="AD15" s="459"/>
      <c r="AE15" s="459"/>
      <c r="AF15" s="459"/>
      <c r="AG15" s="501"/>
      <c r="AH15" s="458">
        <v>613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923454</v>
      </c>
      <c r="BO15" s="371"/>
      <c r="BP15" s="371"/>
      <c r="BQ15" s="371"/>
      <c r="BR15" s="371"/>
      <c r="BS15" s="371"/>
      <c r="BT15" s="371"/>
      <c r="BU15" s="372"/>
      <c r="BV15" s="370">
        <v>889256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16.100000000000001</v>
      </c>
      <c r="AD16" s="495"/>
      <c r="AE16" s="495"/>
      <c r="AF16" s="495"/>
      <c r="AG16" s="496"/>
      <c r="AH16" s="494">
        <v>16.399999999999999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4329550</v>
      </c>
      <c r="BO16" s="408"/>
      <c r="BP16" s="408"/>
      <c r="BQ16" s="408"/>
      <c r="BR16" s="408"/>
      <c r="BS16" s="408"/>
      <c r="BT16" s="408"/>
      <c r="BU16" s="409"/>
      <c r="BV16" s="407">
        <v>4215637</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154</v>
      </c>
      <c r="N17" s="519"/>
      <c r="O17" s="519"/>
      <c r="P17" s="519"/>
      <c r="Q17" s="520"/>
      <c r="R17" s="513" t="s">
        <v>155</v>
      </c>
      <c r="S17" s="514"/>
      <c r="T17" s="514"/>
      <c r="U17" s="514"/>
      <c r="V17" s="515"/>
      <c r="W17" s="423" t="s">
        <v>156</v>
      </c>
      <c r="X17" s="424"/>
      <c r="Y17" s="424"/>
      <c r="Z17" s="424"/>
      <c r="AA17" s="424"/>
      <c r="AB17" s="414"/>
      <c r="AC17" s="458">
        <v>1215</v>
      </c>
      <c r="AD17" s="459"/>
      <c r="AE17" s="459"/>
      <c r="AF17" s="459"/>
      <c r="AG17" s="501"/>
      <c r="AH17" s="458">
        <v>1243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1151858</v>
      </c>
      <c r="BO17" s="408"/>
      <c r="BP17" s="408"/>
      <c r="BQ17" s="408"/>
      <c r="BR17" s="408"/>
      <c r="BS17" s="408"/>
      <c r="BT17" s="408"/>
      <c r="BU17" s="409"/>
      <c r="BV17" s="407">
        <v>1106312</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158</v>
      </c>
      <c r="C18" s="450"/>
      <c r="D18" s="450"/>
      <c r="E18" s="533"/>
      <c r="F18" s="533"/>
      <c r="G18" s="533"/>
      <c r="H18" s="533"/>
      <c r="I18" s="533"/>
      <c r="J18" s="533"/>
      <c r="K18" s="533"/>
      <c r="L18" s="534">
        <v>423.63</v>
      </c>
      <c r="M18" s="534"/>
      <c r="N18" s="534"/>
      <c r="O18" s="534"/>
      <c r="P18" s="534"/>
      <c r="Q18" s="534"/>
      <c r="R18" s="535"/>
      <c r="S18" s="535"/>
      <c r="T18" s="535"/>
      <c r="U18" s="535"/>
      <c r="V18" s="536"/>
      <c r="W18" s="425"/>
      <c r="X18" s="426"/>
      <c r="Y18" s="426"/>
      <c r="Z18" s="426"/>
      <c r="AA18" s="426"/>
      <c r="AB18" s="417"/>
      <c r="AC18" s="537">
        <v>33.700000000000003</v>
      </c>
      <c r="AD18" s="538"/>
      <c r="AE18" s="538"/>
      <c r="AF18" s="538"/>
      <c r="AG18" s="539"/>
      <c r="AH18" s="537">
        <v>33.200000000000003</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4086935</v>
      </c>
      <c r="BO18" s="408"/>
      <c r="BP18" s="408"/>
      <c r="BQ18" s="408"/>
      <c r="BR18" s="408"/>
      <c r="BS18" s="408"/>
      <c r="BT18" s="408"/>
      <c r="BU18" s="409"/>
      <c r="BV18" s="407">
        <v>3829753</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160</v>
      </c>
      <c r="C19" s="450"/>
      <c r="D19" s="450"/>
      <c r="E19" s="533"/>
      <c r="F19" s="533"/>
      <c r="G19" s="533"/>
      <c r="H19" s="533"/>
      <c r="I19" s="533"/>
      <c r="J19" s="533"/>
      <c r="K19" s="533"/>
      <c r="L19" s="541">
        <v>13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5474516</v>
      </c>
      <c r="BO19" s="408"/>
      <c r="BP19" s="408"/>
      <c r="BQ19" s="408"/>
      <c r="BR19" s="408"/>
      <c r="BS19" s="408"/>
      <c r="BT19" s="408"/>
      <c r="BU19" s="409"/>
      <c r="BV19" s="407">
        <v>5681454</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162</v>
      </c>
      <c r="C20" s="450"/>
      <c r="D20" s="450"/>
      <c r="E20" s="533"/>
      <c r="F20" s="533"/>
      <c r="G20" s="533"/>
      <c r="H20" s="533"/>
      <c r="I20" s="533"/>
      <c r="J20" s="533"/>
      <c r="K20" s="533"/>
      <c r="L20" s="541">
        <v>2323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12707984</v>
      </c>
      <c r="BO22" s="371"/>
      <c r="BP22" s="371"/>
      <c r="BQ22" s="371"/>
      <c r="BR22" s="371"/>
      <c r="BS22" s="371"/>
      <c r="BT22" s="371"/>
      <c r="BU22" s="372"/>
      <c r="BV22" s="370">
        <v>12985365</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12369668</v>
      </c>
      <c r="BO23" s="408"/>
      <c r="BP23" s="408"/>
      <c r="BQ23" s="408"/>
      <c r="BR23" s="408"/>
      <c r="BS23" s="408"/>
      <c r="BT23" s="408"/>
      <c r="BU23" s="409"/>
      <c r="BV23" s="407">
        <v>12608917</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172</v>
      </c>
      <c r="F24" s="437"/>
      <c r="G24" s="437"/>
      <c r="H24" s="437"/>
      <c r="I24" s="437"/>
      <c r="J24" s="437"/>
      <c r="K24" s="438"/>
      <c r="L24" s="458">
        <v>1</v>
      </c>
      <c r="M24" s="459"/>
      <c r="N24" s="459"/>
      <c r="O24" s="459"/>
      <c r="P24" s="501"/>
      <c r="Q24" s="458">
        <v>7530</v>
      </c>
      <c r="R24" s="459"/>
      <c r="S24" s="459"/>
      <c r="T24" s="459"/>
      <c r="U24" s="459"/>
      <c r="V24" s="501"/>
      <c r="W24" s="553"/>
      <c r="X24" s="554"/>
      <c r="Y24" s="555"/>
      <c r="Z24" s="457" t="s">
        <v>173</v>
      </c>
      <c r="AA24" s="437"/>
      <c r="AB24" s="437"/>
      <c r="AC24" s="437"/>
      <c r="AD24" s="437"/>
      <c r="AE24" s="437"/>
      <c r="AF24" s="437"/>
      <c r="AG24" s="438"/>
      <c r="AH24" s="458">
        <v>143</v>
      </c>
      <c r="AI24" s="459"/>
      <c r="AJ24" s="459"/>
      <c r="AK24" s="459"/>
      <c r="AL24" s="501"/>
      <c r="AM24" s="458">
        <v>425711</v>
      </c>
      <c r="AN24" s="459"/>
      <c r="AO24" s="459"/>
      <c r="AP24" s="459"/>
      <c r="AQ24" s="459"/>
      <c r="AR24" s="501"/>
      <c r="AS24" s="458">
        <v>2977</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10677300</v>
      </c>
      <c r="BO24" s="408"/>
      <c r="BP24" s="408"/>
      <c r="BQ24" s="408"/>
      <c r="BR24" s="408"/>
      <c r="BS24" s="408"/>
      <c r="BT24" s="408"/>
      <c r="BU24" s="409"/>
      <c r="BV24" s="407">
        <v>10769033</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175</v>
      </c>
      <c r="F25" s="437"/>
      <c r="G25" s="437"/>
      <c r="H25" s="437"/>
      <c r="I25" s="437"/>
      <c r="J25" s="437"/>
      <c r="K25" s="438"/>
      <c r="L25" s="458">
        <v>1</v>
      </c>
      <c r="M25" s="459"/>
      <c r="N25" s="459"/>
      <c r="O25" s="459"/>
      <c r="P25" s="501"/>
      <c r="Q25" s="458">
        <v>6480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177</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65803</v>
      </c>
      <c r="BO25" s="371"/>
      <c r="BP25" s="371"/>
      <c r="BQ25" s="371"/>
      <c r="BR25" s="371"/>
      <c r="BS25" s="371"/>
      <c r="BT25" s="371"/>
      <c r="BU25" s="372"/>
      <c r="BV25" s="370">
        <v>85571</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179</v>
      </c>
      <c r="F26" s="437"/>
      <c r="G26" s="437"/>
      <c r="H26" s="437"/>
      <c r="I26" s="437"/>
      <c r="J26" s="437"/>
      <c r="K26" s="438"/>
      <c r="L26" s="458">
        <v>1</v>
      </c>
      <c r="M26" s="459"/>
      <c r="N26" s="459"/>
      <c r="O26" s="459"/>
      <c r="P26" s="501"/>
      <c r="Q26" s="458">
        <v>5980</v>
      </c>
      <c r="R26" s="459"/>
      <c r="S26" s="459"/>
      <c r="T26" s="459"/>
      <c r="U26" s="459"/>
      <c r="V26" s="501"/>
      <c r="W26" s="553"/>
      <c r="X26" s="554"/>
      <c r="Y26" s="555"/>
      <c r="Z26" s="457" t="s">
        <v>180</v>
      </c>
      <c r="AA26" s="559"/>
      <c r="AB26" s="559"/>
      <c r="AC26" s="559"/>
      <c r="AD26" s="559"/>
      <c r="AE26" s="559"/>
      <c r="AF26" s="559"/>
      <c r="AG26" s="560"/>
      <c r="AH26" s="458" t="s">
        <v>181</v>
      </c>
      <c r="AI26" s="459"/>
      <c r="AJ26" s="459"/>
      <c r="AK26" s="459"/>
      <c r="AL26" s="501"/>
      <c r="AM26" s="458" t="s">
        <v>138</v>
      </c>
      <c r="AN26" s="459"/>
      <c r="AO26" s="459"/>
      <c r="AP26" s="459"/>
      <c r="AQ26" s="459"/>
      <c r="AR26" s="501"/>
      <c r="AS26" s="458" t="s">
        <v>177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138</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2950</v>
      </c>
      <c r="R27" s="459"/>
      <c r="S27" s="459"/>
      <c r="T27" s="459"/>
      <c r="U27" s="459"/>
      <c r="V27" s="501"/>
      <c r="W27" s="553"/>
      <c r="X27" s="554"/>
      <c r="Y27" s="555"/>
      <c r="Z27" s="457" t="s">
        <v>185</v>
      </c>
      <c r="AA27" s="437"/>
      <c r="AB27" s="437"/>
      <c r="AC27" s="437"/>
      <c r="AD27" s="437"/>
      <c r="AE27" s="437"/>
      <c r="AF27" s="437"/>
      <c r="AG27" s="438"/>
      <c r="AH27" s="458">
        <v>20</v>
      </c>
      <c r="AI27" s="459"/>
      <c r="AJ27" s="459"/>
      <c r="AK27" s="459"/>
      <c r="AL27" s="501"/>
      <c r="AM27" s="458">
        <v>65696</v>
      </c>
      <c r="AN27" s="459"/>
      <c r="AO27" s="459"/>
      <c r="AP27" s="459"/>
      <c r="AQ27" s="459"/>
      <c r="AR27" s="501"/>
      <c r="AS27" s="458">
        <v>3285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138</v>
      </c>
      <c r="BO27" s="530"/>
      <c r="BP27" s="530"/>
      <c r="BQ27" s="530"/>
      <c r="BR27" s="530"/>
      <c r="BS27" s="530"/>
      <c r="BT27" s="530"/>
      <c r="BU27" s="531"/>
      <c r="BV27" s="529" t="s">
        <v>177</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187</v>
      </c>
      <c r="F28" s="437"/>
      <c r="G28" s="437"/>
      <c r="H28" s="437"/>
      <c r="I28" s="437"/>
      <c r="J28" s="437"/>
      <c r="K28" s="438"/>
      <c r="L28" s="458">
        <v>1</v>
      </c>
      <c r="M28" s="459"/>
      <c r="N28" s="459"/>
      <c r="O28" s="459"/>
      <c r="P28" s="501"/>
      <c r="Q28" s="458">
        <v>2360</v>
      </c>
      <c r="R28" s="459"/>
      <c r="S28" s="459"/>
      <c r="T28" s="459"/>
      <c r="U28" s="459"/>
      <c r="V28" s="501"/>
      <c r="W28" s="553"/>
      <c r="X28" s="554"/>
      <c r="Y28" s="555"/>
      <c r="Z28" s="457" t="s">
        <v>188</v>
      </c>
      <c r="AA28" s="437"/>
      <c r="AB28" s="437"/>
      <c r="AC28" s="437"/>
      <c r="AD28" s="437"/>
      <c r="AE28" s="437"/>
      <c r="AF28" s="437"/>
      <c r="AG28" s="438"/>
      <c r="AH28" s="458" t="s">
        <v>177</v>
      </c>
      <c r="AI28" s="459"/>
      <c r="AJ28" s="459"/>
      <c r="AK28" s="459"/>
      <c r="AL28" s="501"/>
      <c r="AM28" s="458" t="s">
        <v>129</v>
      </c>
      <c r="AN28" s="459"/>
      <c r="AO28" s="459"/>
      <c r="AP28" s="459"/>
      <c r="AQ28" s="459"/>
      <c r="AR28" s="501"/>
      <c r="AS28" s="458" t="s">
        <v>138</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755232</v>
      </c>
      <c r="BO28" s="371"/>
      <c r="BP28" s="371"/>
      <c r="BQ28" s="371"/>
      <c r="BR28" s="371"/>
      <c r="BS28" s="371"/>
      <c r="BT28" s="371"/>
      <c r="BU28" s="372"/>
      <c r="BV28" s="370">
        <v>690103</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190</v>
      </c>
      <c r="F29" s="437"/>
      <c r="G29" s="437"/>
      <c r="H29" s="437"/>
      <c r="I29" s="437"/>
      <c r="J29" s="437"/>
      <c r="K29" s="438"/>
      <c r="L29" s="458">
        <v>10</v>
      </c>
      <c r="M29" s="459"/>
      <c r="N29" s="459"/>
      <c r="O29" s="459"/>
      <c r="P29" s="501"/>
      <c r="Q29" s="458">
        <v>1860</v>
      </c>
      <c r="R29" s="459"/>
      <c r="S29" s="459"/>
      <c r="T29" s="459"/>
      <c r="U29" s="459"/>
      <c r="V29" s="501"/>
      <c r="W29" s="556"/>
      <c r="X29" s="557"/>
      <c r="Y29" s="558"/>
      <c r="Z29" s="457" t="s">
        <v>191</v>
      </c>
      <c r="AA29" s="437"/>
      <c r="AB29" s="437"/>
      <c r="AC29" s="437"/>
      <c r="AD29" s="437"/>
      <c r="AE29" s="437"/>
      <c r="AF29" s="437"/>
      <c r="AG29" s="438"/>
      <c r="AH29" s="458">
        <v>163</v>
      </c>
      <c r="AI29" s="459"/>
      <c r="AJ29" s="459"/>
      <c r="AK29" s="459"/>
      <c r="AL29" s="501"/>
      <c r="AM29" s="458">
        <v>491407</v>
      </c>
      <c r="AN29" s="459"/>
      <c r="AO29" s="459"/>
      <c r="AP29" s="459"/>
      <c r="AQ29" s="459"/>
      <c r="AR29" s="501"/>
      <c r="AS29" s="458">
        <v>3015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445973</v>
      </c>
      <c r="BO29" s="408"/>
      <c r="BP29" s="408"/>
      <c r="BQ29" s="408"/>
      <c r="BR29" s="408"/>
      <c r="BS29" s="408"/>
      <c r="BT29" s="408"/>
      <c r="BU29" s="409"/>
      <c r="BV29" s="407">
        <v>327091</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1421165</v>
      </c>
      <c r="BO30" s="530"/>
      <c r="BP30" s="530"/>
      <c r="BQ30" s="530"/>
      <c r="BR30" s="530"/>
      <c r="BS30" s="530"/>
      <c r="BT30" s="530"/>
      <c r="BU30" s="531"/>
      <c r="BV30" s="529">
        <v>1226317</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200</v>
      </c>
      <c r="D33" s="431"/>
      <c r="E33" s="396" t="s">
        <v>201</v>
      </c>
      <c r="F33" s="396"/>
      <c r="G33" s="396"/>
      <c r="H33" s="396"/>
      <c r="I33" s="396"/>
      <c r="J33" s="396"/>
      <c r="K33" s="396"/>
      <c r="L33" s="396"/>
      <c r="M33" s="396"/>
      <c r="N33" s="396"/>
      <c r="O33" s="396"/>
      <c r="P33" s="396"/>
      <c r="Q33" s="396"/>
      <c r="R33" s="396"/>
      <c r="S33" s="396"/>
      <c r="T33" s="202"/>
      <c r="U33" s="431" t="s">
        <v>202</v>
      </c>
      <c r="V33" s="431"/>
      <c r="W33" s="396" t="s">
        <v>203</v>
      </c>
      <c r="X33" s="396"/>
      <c r="Y33" s="396"/>
      <c r="Z33" s="396"/>
      <c r="AA33" s="396"/>
      <c r="AB33" s="396"/>
      <c r="AC33" s="396"/>
      <c r="AD33" s="396"/>
      <c r="AE33" s="396"/>
      <c r="AF33" s="396"/>
      <c r="AG33" s="396"/>
      <c r="AH33" s="396"/>
      <c r="AI33" s="396"/>
      <c r="AJ33" s="396"/>
      <c r="AK33" s="396"/>
      <c r="AL33" s="202"/>
      <c r="AM33" s="431" t="s">
        <v>202</v>
      </c>
      <c r="AN33" s="431"/>
      <c r="AO33" s="396" t="s">
        <v>201</v>
      </c>
      <c r="AP33" s="396"/>
      <c r="AQ33" s="396"/>
      <c r="AR33" s="396"/>
      <c r="AS33" s="396"/>
      <c r="AT33" s="396"/>
      <c r="AU33" s="396"/>
      <c r="AV33" s="396"/>
      <c r="AW33" s="396"/>
      <c r="AX33" s="396"/>
      <c r="AY33" s="396"/>
      <c r="AZ33" s="396"/>
      <c r="BA33" s="396"/>
      <c r="BB33" s="396"/>
      <c r="BC33" s="396"/>
      <c r="BD33" s="203"/>
      <c r="BE33" s="396" t="s">
        <v>204</v>
      </c>
      <c r="BF33" s="396"/>
      <c r="BG33" s="396" t="s">
        <v>205</v>
      </c>
      <c r="BH33" s="396"/>
      <c r="BI33" s="396"/>
      <c r="BJ33" s="396"/>
      <c r="BK33" s="396"/>
      <c r="BL33" s="396"/>
      <c r="BM33" s="396"/>
      <c r="BN33" s="396"/>
      <c r="BO33" s="396"/>
      <c r="BP33" s="396"/>
      <c r="BQ33" s="396"/>
      <c r="BR33" s="396"/>
      <c r="BS33" s="396"/>
      <c r="BT33" s="396"/>
      <c r="BU33" s="396"/>
      <c r="BV33" s="203"/>
      <c r="BW33" s="431" t="s">
        <v>204</v>
      </c>
      <c r="BX33" s="431"/>
      <c r="BY33" s="396" t="s">
        <v>206</v>
      </c>
      <c r="BZ33" s="396"/>
      <c r="CA33" s="396"/>
      <c r="CB33" s="396"/>
      <c r="CC33" s="396"/>
      <c r="CD33" s="396"/>
      <c r="CE33" s="396"/>
      <c r="CF33" s="396"/>
      <c r="CG33" s="396"/>
      <c r="CH33" s="396"/>
      <c r="CI33" s="396"/>
      <c r="CJ33" s="396"/>
      <c r="CK33" s="396"/>
      <c r="CL33" s="396"/>
      <c r="CM33" s="396"/>
      <c r="CN33" s="202"/>
      <c r="CO33" s="431" t="s">
        <v>202</v>
      </c>
      <c r="CP33" s="431"/>
      <c r="CQ33" s="396" t="s">
        <v>207</v>
      </c>
      <c r="CR33" s="396"/>
      <c r="CS33" s="396"/>
      <c r="CT33" s="396"/>
      <c r="CU33" s="396"/>
      <c r="CV33" s="396"/>
      <c r="CW33" s="396"/>
      <c r="CX33" s="396"/>
      <c r="CY33" s="396"/>
      <c r="CZ33" s="396"/>
      <c r="DA33" s="396"/>
      <c r="DB33" s="396"/>
      <c r="DC33" s="396"/>
      <c r="DD33" s="396"/>
      <c r="DE33" s="396"/>
      <c r="DF33" s="202"/>
      <c r="DG33" s="596" t="s">
        <v>208</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77"/>
      <c r="BE34" s="597">
        <f>IF(BG34="","",MAX(C34:D43,U34:V43,AM34:AN43)+1)</f>
        <v>7</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8</v>
      </c>
      <c r="BX34" s="597"/>
      <c r="BY34" s="598" t="str">
        <f>IF('各会計、関係団体の財政状況及び健全化判断比率'!B68="","",'各会計、関係団体の財政状況及び健全化判断比率'!B68)</f>
        <v>釧路公立大学事務組合</v>
      </c>
      <c r="BZ34" s="598"/>
      <c r="CA34" s="598"/>
      <c r="CB34" s="598"/>
      <c r="CC34" s="598"/>
      <c r="CD34" s="598"/>
      <c r="CE34" s="598"/>
      <c r="CF34" s="598"/>
      <c r="CG34" s="598"/>
      <c r="CH34" s="598"/>
      <c r="CI34" s="598"/>
      <c r="CJ34" s="598"/>
      <c r="CK34" s="598"/>
      <c r="CL34" s="598"/>
      <c r="CM34" s="598"/>
      <c r="CN34" s="177"/>
      <c r="CO34" s="597">
        <f>IF(CQ34="","",MAX(C34:D43,U34:V43,AM34:AN43,BE34:BF43,BW34:BX43)+1)</f>
        <v>11</v>
      </c>
      <c r="CP34" s="597"/>
      <c r="CQ34" s="598" t="str">
        <f>IF('各会計、関係団体の財政状況及び健全化判断比率'!BS7="","",'各会計、関係団体の財政状況及び健全化判断比率'!BS7)</f>
        <v>浜中町就農者研修牧場</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浜中診療所特別会計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9</v>
      </c>
      <c r="BX35" s="597"/>
      <c r="BY35" s="598" t="str">
        <f>IF('各会計、関係団体の財政状況及び健全化判断比率'!B69="","",'各会計、関係団体の財政状況及び健全化判断比率'!B69)</f>
        <v>釧路東部消防組合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10</v>
      </c>
      <c r="BX36" s="597"/>
      <c r="BY36" s="598" t="str">
        <f>IF('各会計、関係団体の財政状況及び健全化判断比率'!B70="","",'各会計、関係団体の財政状況及び健全化判断比率'!B70)</f>
        <v>釧路・根室広域地方税滞納整理機構</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ubQC4pKpxH8zZjVCLbn04HjVc+Gane7LzcooIT5Wv9LyO0lr5xFo0T3pg/QfQILSZj5WjYbqVbC5HOF8Y7ezQ==" saltValue="uiMzQSXrQK4nIvW+DyWOi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42" t="s">
        <v>555</v>
      </c>
      <c r="D34" s="1142"/>
      <c r="E34" s="1143"/>
      <c r="F34" s="32">
        <v>2.83</v>
      </c>
      <c r="G34" s="33">
        <v>2.93</v>
      </c>
      <c r="H34" s="33">
        <v>3.26</v>
      </c>
      <c r="I34" s="33">
        <v>3.47</v>
      </c>
      <c r="J34" s="34">
        <v>3.95</v>
      </c>
      <c r="K34" s="22"/>
      <c r="L34" s="22"/>
      <c r="M34" s="22"/>
      <c r="N34" s="22"/>
      <c r="O34" s="22"/>
      <c r="P34" s="22"/>
    </row>
    <row r="35" spans="1:16" ht="39" customHeight="1" x14ac:dyDescent="0.15">
      <c r="A35" s="22"/>
      <c r="B35" s="35"/>
      <c r="C35" s="1136" t="s">
        <v>556</v>
      </c>
      <c r="D35" s="1137"/>
      <c r="E35" s="1138"/>
      <c r="F35" s="36">
        <v>2.4700000000000002</v>
      </c>
      <c r="G35" s="37">
        <v>2.38</v>
      </c>
      <c r="H35" s="37">
        <v>2.59</v>
      </c>
      <c r="I35" s="37">
        <v>2.79</v>
      </c>
      <c r="J35" s="38">
        <v>2.5</v>
      </c>
      <c r="K35" s="22"/>
      <c r="L35" s="22"/>
      <c r="M35" s="22"/>
      <c r="N35" s="22"/>
      <c r="O35" s="22"/>
      <c r="P35" s="22"/>
    </row>
    <row r="36" spans="1:16" ht="39" customHeight="1" x14ac:dyDescent="0.15">
      <c r="A36" s="22"/>
      <c r="B36" s="35"/>
      <c r="C36" s="1136" t="s">
        <v>557</v>
      </c>
      <c r="D36" s="1137"/>
      <c r="E36" s="1138"/>
      <c r="F36" s="36">
        <v>0.74</v>
      </c>
      <c r="G36" s="37">
        <v>0.38</v>
      </c>
      <c r="H36" s="37">
        <v>0.56999999999999995</v>
      </c>
      <c r="I36" s="37">
        <v>0.39</v>
      </c>
      <c r="J36" s="38">
        <v>0.38</v>
      </c>
      <c r="K36" s="22"/>
      <c r="L36" s="22"/>
      <c r="M36" s="22"/>
      <c r="N36" s="22"/>
      <c r="O36" s="22"/>
      <c r="P36" s="22"/>
    </row>
    <row r="37" spans="1:16" ht="39" customHeight="1" x14ac:dyDescent="0.15">
      <c r="A37" s="22"/>
      <c r="B37" s="35"/>
      <c r="C37" s="1136" t="s">
        <v>558</v>
      </c>
      <c r="D37" s="1137"/>
      <c r="E37" s="1138"/>
      <c r="F37" s="36">
        <v>0.26</v>
      </c>
      <c r="G37" s="37">
        <v>0.25</v>
      </c>
      <c r="H37" s="37">
        <v>0.14000000000000001</v>
      </c>
      <c r="I37" s="37">
        <v>0.3</v>
      </c>
      <c r="J37" s="38">
        <v>0.3</v>
      </c>
      <c r="K37" s="22"/>
      <c r="L37" s="22"/>
      <c r="M37" s="22"/>
      <c r="N37" s="22"/>
      <c r="O37" s="22"/>
      <c r="P37" s="22"/>
    </row>
    <row r="38" spans="1:16" ht="39" customHeight="1" x14ac:dyDescent="0.15">
      <c r="A38" s="22"/>
      <c r="B38" s="35"/>
      <c r="C38" s="1136" t="s">
        <v>559</v>
      </c>
      <c r="D38" s="1137"/>
      <c r="E38" s="1138"/>
      <c r="F38" s="36">
        <v>0.06</v>
      </c>
      <c r="G38" s="37">
        <v>0.09</v>
      </c>
      <c r="H38" s="37">
        <v>0.11</v>
      </c>
      <c r="I38" s="37">
        <v>0.09</v>
      </c>
      <c r="J38" s="38">
        <v>0.25</v>
      </c>
      <c r="K38" s="22"/>
      <c r="L38" s="22"/>
      <c r="M38" s="22"/>
      <c r="N38" s="22"/>
      <c r="O38" s="22"/>
      <c r="P38" s="22"/>
    </row>
    <row r="39" spans="1:16" ht="39" customHeight="1" x14ac:dyDescent="0.15">
      <c r="A39" s="22"/>
      <c r="B39" s="35"/>
      <c r="C39" s="1136" t="s">
        <v>560</v>
      </c>
      <c r="D39" s="1137"/>
      <c r="E39" s="1138"/>
      <c r="F39" s="36">
        <v>0.28999999999999998</v>
      </c>
      <c r="G39" s="37">
        <v>0.37</v>
      </c>
      <c r="H39" s="37">
        <v>0.13</v>
      </c>
      <c r="I39" s="37">
        <v>0.14000000000000001</v>
      </c>
      <c r="J39" s="38">
        <v>0.17</v>
      </c>
      <c r="K39" s="22"/>
      <c r="L39" s="22"/>
      <c r="M39" s="22"/>
      <c r="N39" s="22"/>
      <c r="O39" s="22"/>
      <c r="P39" s="22"/>
    </row>
    <row r="40" spans="1:16" ht="39" customHeight="1" x14ac:dyDescent="0.15">
      <c r="A40" s="22"/>
      <c r="B40" s="35"/>
      <c r="C40" s="1136" t="s">
        <v>561</v>
      </c>
      <c r="D40" s="1137"/>
      <c r="E40" s="1138"/>
      <c r="F40" s="36">
        <v>0</v>
      </c>
      <c r="G40" s="37">
        <v>0.01</v>
      </c>
      <c r="H40" s="37">
        <v>0</v>
      </c>
      <c r="I40" s="37">
        <v>0</v>
      </c>
      <c r="J40" s="38">
        <v>0.01</v>
      </c>
      <c r="K40" s="22"/>
      <c r="L40" s="22"/>
      <c r="M40" s="22"/>
      <c r="N40" s="22"/>
      <c r="O40" s="22"/>
      <c r="P40" s="22"/>
    </row>
    <row r="41" spans="1:16" ht="39" customHeight="1" x14ac:dyDescent="0.15">
      <c r="A41" s="22"/>
      <c r="B41" s="35"/>
      <c r="C41" s="1136"/>
      <c r="D41" s="1137"/>
      <c r="E41" s="1138"/>
      <c r="F41" s="36"/>
      <c r="G41" s="37"/>
      <c r="H41" s="37"/>
      <c r="I41" s="37"/>
      <c r="J41" s="38"/>
      <c r="K41" s="22"/>
      <c r="L41" s="22"/>
      <c r="M41" s="22"/>
      <c r="N41" s="22"/>
      <c r="O41" s="22"/>
      <c r="P41" s="22"/>
    </row>
    <row r="42" spans="1:16" ht="39" customHeight="1" x14ac:dyDescent="0.15">
      <c r="A42" s="22"/>
      <c r="B42" s="39"/>
      <c r="C42" s="1136" t="s">
        <v>562</v>
      </c>
      <c r="D42" s="1137"/>
      <c r="E42" s="1138"/>
      <c r="F42" s="36" t="s">
        <v>509</v>
      </c>
      <c r="G42" s="37" t="s">
        <v>509</v>
      </c>
      <c r="H42" s="37" t="s">
        <v>509</v>
      </c>
      <c r="I42" s="37" t="s">
        <v>509</v>
      </c>
      <c r="J42" s="38" t="s">
        <v>509</v>
      </c>
      <c r="K42" s="22"/>
      <c r="L42" s="22"/>
      <c r="M42" s="22"/>
      <c r="N42" s="22"/>
      <c r="O42" s="22"/>
      <c r="P42" s="22"/>
    </row>
    <row r="43" spans="1:16" ht="39" customHeight="1" thickBot="1" x14ac:dyDescent="0.2">
      <c r="A43" s="22"/>
      <c r="B43" s="40"/>
      <c r="C43" s="1139" t="s">
        <v>563</v>
      </c>
      <c r="D43" s="1140"/>
      <c r="E43" s="1141"/>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KRUIUizwbEbmUtml3+mYPfgU2H07RGrHaoA8Vf1GK4CpUD2UbQ1U0Cx4EsfDUW2AKkODLFlu+NnpC7MlVs4XA==" saltValue="45bVQfZq/lIa/5VN2Z8v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44" t="s">
        <v>10</v>
      </c>
      <c r="C45" s="1145"/>
      <c r="D45" s="58"/>
      <c r="E45" s="1150" t="s">
        <v>11</v>
      </c>
      <c r="F45" s="1150"/>
      <c r="G45" s="1150"/>
      <c r="H45" s="1150"/>
      <c r="I45" s="1150"/>
      <c r="J45" s="1151"/>
      <c r="K45" s="59">
        <v>872</v>
      </c>
      <c r="L45" s="60">
        <v>881</v>
      </c>
      <c r="M45" s="60">
        <v>879</v>
      </c>
      <c r="N45" s="60">
        <v>974</v>
      </c>
      <c r="O45" s="61">
        <v>1102</v>
      </c>
      <c r="P45" s="48"/>
      <c r="Q45" s="48"/>
      <c r="R45" s="48"/>
      <c r="S45" s="48"/>
      <c r="T45" s="48"/>
      <c r="U45" s="48"/>
    </row>
    <row r="46" spans="1:21" ht="30.75" customHeight="1" x14ac:dyDescent="0.15">
      <c r="A46" s="48"/>
      <c r="B46" s="1146"/>
      <c r="C46" s="1147"/>
      <c r="D46" s="62"/>
      <c r="E46" s="1152" t="s">
        <v>12</v>
      </c>
      <c r="F46" s="1152"/>
      <c r="G46" s="1152"/>
      <c r="H46" s="1152"/>
      <c r="I46" s="1152"/>
      <c r="J46" s="1153"/>
      <c r="K46" s="63" t="s">
        <v>509</v>
      </c>
      <c r="L46" s="64" t="s">
        <v>509</v>
      </c>
      <c r="M46" s="64" t="s">
        <v>509</v>
      </c>
      <c r="N46" s="64" t="s">
        <v>509</v>
      </c>
      <c r="O46" s="65" t="s">
        <v>509</v>
      </c>
      <c r="P46" s="48"/>
      <c r="Q46" s="48"/>
      <c r="R46" s="48"/>
      <c r="S46" s="48"/>
      <c r="T46" s="48"/>
      <c r="U46" s="48"/>
    </row>
    <row r="47" spans="1:21" ht="30.75" customHeight="1" x14ac:dyDescent="0.15">
      <c r="A47" s="48"/>
      <c r="B47" s="1146"/>
      <c r="C47" s="1147"/>
      <c r="D47" s="62"/>
      <c r="E47" s="1152" t="s">
        <v>13</v>
      </c>
      <c r="F47" s="1152"/>
      <c r="G47" s="1152"/>
      <c r="H47" s="1152"/>
      <c r="I47" s="1152"/>
      <c r="J47" s="1153"/>
      <c r="K47" s="63" t="s">
        <v>509</v>
      </c>
      <c r="L47" s="64" t="s">
        <v>509</v>
      </c>
      <c r="M47" s="64" t="s">
        <v>509</v>
      </c>
      <c r="N47" s="64" t="s">
        <v>509</v>
      </c>
      <c r="O47" s="65" t="s">
        <v>509</v>
      </c>
      <c r="P47" s="48"/>
      <c r="Q47" s="48"/>
      <c r="R47" s="48"/>
      <c r="S47" s="48"/>
      <c r="T47" s="48"/>
      <c r="U47" s="48"/>
    </row>
    <row r="48" spans="1:21" ht="30.75" customHeight="1" x14ac:dyDescent="0.15">
      <c r="A48" s="48"/>
      <c r="B48" s="1146"/>
      <c r="C48" s="1147"/>
      <c r="D48" s="62"/>
      <c r="E48" s="1152" t="s">
        <v>14</v>
      </c>
      <c r="F48" s="1152"/>
      <c r="G48" s="1152"/>
      <c r="H48" s="1152"/>
      <c r="I48" s="1152"/>
      <c r="J48" s="1153"/>
      <c r="K48" s="63">
        <v>223</v>
      </c>
      <c r="L48" s="64">
        <v>212</v>
      </c>
      <c r="M48" s="64">
        <v>209</v>
      </c>
      <c r="N48" s="64">
        <v>205</v>
      </c>
      <c r="O48" s="65">
        <v>207</v>
      </c>
      <c r="P48" s="48"/>
      <c r="Q48" s="48"/>
      <c r="R48" s="48"/>
      <c r="S48" s="48"/>
      <c r="T48" s="48"/>
      <c r="U48" s="48"/>
    </row>
    <row r="49" spans="1:21" ht="30.75" customHeight="1" x14ac:dyDescent="0.15">
      <c r="A49" s="48"/>
      <c r="B49" s="1146"/>
      <c r="C49" s="1147"/>
      <c r="D49" s="62"/>
      <c r="E49" s="1152" t="s">
        <v>15</v>
      </c>
      <c r="F49" s="1152"/>
      <c r="G49" s="1152"/>
      <c r="H49" s="1152"/>
      <c r="I49" s="1152"/>
      <c r="J49" s="1153"/>
      <c r="K49" s="63">
        <v>10</v>
      </c>
      <c r="L49" s="64">
        <v>9</v>
      </c>
      <c r="M49" s="64">
        <v>17</v>
      </c>
      <c r="N49" s="64">
        <v>56</v>
      </c>
      <c r="O49" s="65">
        <v>21</v>
      </c>
      <c r="P49" s="48"/>
      <c r="Q49" s="48"/>
      <c r="R49" s="48"/>
      <c r="S49" s="48"/>
      <c r="T49" s="48"/>
      <c r="U49" s="48"/>
    </row>
    <row r="50" spans="1:21" ht="30.75" customHeight="1" x14ac:dyDescent="0.15">
      <c r="A50" s="48"/>
      <c r="B50" s="1146"/>
      <c r="C50" s="1147"/>
      <c r="D50" s="62"/>
      <c r="E50" s="1152" t="s">
        <v>16</v>
      </c>
      <c r="F50" s="1152"/>
      <c r="G50" s="1152"/>
      <c r="H50" s="1152"/>
      <c r="I50" s="1152"/>
      <c r="J50" s="1153"/>
      <c r="K50" s="63">
        <v>22</v>
      </c>
      <c r="L50" s="64">
        <v>15</v>
      </c>
      <c r="M50" s="64">
        <v>68</v>
      </c>
      <c r="N50" s="64">
        <v>18</v>
      </c>
      <c r="O50" s="65">
        <v>18</v>
      </c>
      <c r="P50" s="48"/>
      <c r="Q50" s="48"/>
      <c r="R50" s="48"/>
      <c r="S50" s="48"/>
      <c r="T50" s="48"/>
      <c r="U50" s="48"/>
    </row>
    <row r="51" spans="1:21" ht="30.75" customHeight="1" x14ac:dyDescent="0.15">
      <c r="A51" s="48"/>
      <c r="B51" s="1148"/>
      <c r="C51" s="1149"/>
      <c r="D51" s="66"/>
      <c r="E51" s="1152" t="s">
        <v>17</v>
      </c>
      <c r="F51" s="1152"/>
      <c r="G51" s="1152"/>
      <c r="H51" s="1152"/>
      <c r="I51" s="1152"/>
      <c r="J51" s="1153"/>
      <c r="K51" s="63" t="s">
        <v>509</v>
      </c>
      <c r="L51" s="64">
        <v>0</v>
      </c>
      <c r="M51" s="64">
        <v>0</v>
      </c>
      <c r="N51" s="64" t="s">
        <v>509</v>
      </c>
      <c r="O51" s="65" t="s">
        <v>509</v>
      </c>
      <c r="P51" s="48"/>
      <c r="Q51" s="48"/>
      <c r="R51" s="48"/>
      <c r="S51" s="48"/>
      <c r="T51" s="48"/>
      <c r="U51" s="48"/>
    </row>
    <row r="52" spans="1:21" ht="30.75" customHeight="1" x14ac:dyDescent="0.15">
      <c r="A52" s="48"/>
      <c r="B52" s="1154" t="s">
        <v>18</v>
      </c>
      <c r="C52" s="1155"/>
      <c r="D52" s="66"/>
      <c r="E52" s="1152" t="s">
        <v>19</v>
      </c>
      <c r="F52" s="1152"/>
      <c r="G52" s="1152"/>
      <c r="H52" s="1152"/>
      <c r="I52" s="1152"/>
      <c r="J52" s="1153"/>
      <c r="K52" s="63">
        <v>752</v>
      </c>
      <c r="L52" s="64">
        <v>759</v>
      </c>
      <c r="M52" s="64">
        <v>767</v>
      </c>
      <c r="N52" s="64">
        <v>848</v>
      </c>
      <c r="O52" s="65">
        <v>876</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375</v>
      </c>
      <c r="L53" s="69">
        <v>358</v>
      </c>
      <c r="M53" s="69">
        <v>406</v>
      </c>
      <c r="N53" s="69">
        <v>405</v>
      </c>
      <c r="O53" s="70">
        <v>472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0" t="s">
        <v>25</v>
      </c>
      <c r="C58" s="1161"/>
      <c r="D58" s="1166" t="s">
        <v>26</v>
      </c>
      <c r="E58" s="1167"/>
      <c r="F58" s="1167"/>
      <c r="G58" s="1167"/>
      <c r="H58" s="1167"/>
      <c r="I58" s="1167"/>
      <c r="J58" s="1168"/>
      <c r="K58" s="83"/>
      <c r="L58" s="84"/>
      <c r="M58" s="84"/>
      <c r="N58" s="84"/>
      <c r="O58" s="85"/>
    </row>
    <row r="59" spans="1:21" ht="31.5" customHeight="1" x14ac:dyDescent="0.15">
      <c r="B59" s="1162"/>
      <c r="C59" s="1163"/>
      <c r="D59" s="1169" t="s">
        <v>27</v>
      </c>
      <c r="E59" s="1170"/>
      <c r="F59" s="1170"/>
      <c r="G59" s="1170"/>
      <c r="H59" s="1170"/>
      <c r="I59" s="1170"/>
      <c r="J59" s="1171"/>
      <c r="K59" s="86"/>
      <c r="L59" s="87"/>
      <c r="M59" s="87"/>
      <c r="N59" s="87"/>
      <c r="O59" s="88"/>
    </row>
    <row r="60" spans="1:21" ht="31.5" customHeight="1" thickBot="1" x14ac:dyDescent="0.2">
      <c r="B60" s="1164"/>
      <c r="C60" s="1165"/>
      <c r="D60" s="1172" t="s">
        <v>28</v>
      </c>
      <c r="E60" s="1173"/>
      <c r="F60" s="1173"/>
      <c r="G60" s="1173"/>
      <c r="H60" s="1173"/>
      <c r="I60" s="1173"/>
      <c r="J60" s="117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Pwbbn3Z7AyxGdFqfszWgY12c75pPolxAfXGGWm1YknPxFmWSw4wKMIZ8fApEX1nwbKjJEMacMS/KKtXXMA1w==" saltValue="PLRmF8qxzxNPExTsDhIQ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75" t="s">
        <v>31</v>
      </c>
      <c r="C41" s="1176"/>
      <c r="D41" s="105"/>
      <c r="E41" s="1181" t="s">
        <v>32</v>
      </c>
      <c r="F41" s="1181"/>
      <c r="G41" s="1181"/>
      <c r="H41" s="1182"/>
      <c r="I41" s="351">
        <v>8854</v>
      </c>
      <c r="J41" s="352">
        <v>10492</v>
      </c>
      <c r="K41" s="352">
        <v>12742</v>
      </c>
      <c r="L41" s="352">
        <v>12985</v>
      </c>
      <c r="M41" s="353">
        <v>12708</v>
      </c>
    </row>
    <row r="42" spans="2:13" ht="27.75" customHeight="1" x14ac:dyDescent="0.15">
      <c r="B42" s="1177"/>
      <c r="C42" s="1178"/>
      <c r="D42" s="106"/>
      <c r="E42" s="1183" t="s">
        <v>33</v>
      </c>
      <c r="F42" s="1183"/>
      <c r="G42" s="1183"/>
      <c r="H42" s="1184"/>
      <c r="I42" s="354">
        <v>14</v>
      </c>
      <c r="J42" s="355">
        <v>19</v>
      </c>
      <c r="K42" s="355">
        <v>44</v>
      </c>
      <c r="L42" s="355">
        <v>42</v>
      </c>
      <c r="M42" s="356">
        <v>35</v>
      </c>
    </row>
    <row r="43" spans="2:13" ht="27.75" customHeight="1" x14ac:dyDescent="0.15">
      <c r="B43" s="1177"/>
      <c r="C43" s="1178"/>
      <c r="D43" s="106"/>
      <c r="E43" s="1183" t="s">
        <v>34</v>
      </c>
      <c r="F43" s="1183"/>
      <c r="G43" s="1183"/>
      <c r="H43" s="1184"/>
      <c r="I43" s="354">
        <v>1406</v>
      </c>
      <c r="J43" s="355">
        <v>1915</v>
      </c>
      <c r="K43" s="355">
        <v>1877</v>
      </c>
      <c r="L43" s="355">
        <v>1902</v>
      </c>
      <c r="M43" s="356">
        <v>1816</v>
      </c>
    </row>
    <row r="44" spans="2:13" ht="27.75" customHeight="1" x14ac:dyDescent="0.15">
      <c r="B44" s="1177"/>
      <c r="C44" s="1178"/>
      <c r="D44" s="106"/>
      <c r="E44" s="1183" t="s">
        <v>35</v>
      </c>
      <c r="F44" s="1183"/>
      <c r="G44" s="1183"/>
      <c r="H44" s="1184"/>
      <c r="I44" s="354">
        <v>277</v>
      </c>
      <c r="J44" s="355">
        <v>316</v>
      </c>
      <c r="K44" s="355">
        <v>372</v>
      </c>
      <c r="L44" s="355">
        <v>320</v>
      </c>
      <c r="M44" s="356">
        <v>346</v>
      </c>
    </row>
    <row r="45" spans="2:13" ht="27.75" customHeight="1" x14ac:dyDescent="0.15">
      <c r="B45" s="1177"/>
      <c r="C45" s="1178"/>
      <c r="D45" s="106"/>
      <c r="E45" s="1183" t="s">
        <v>36</v>
      </c>
      <c r="F45" s="1183"/>
      <c r="G45" s="1183"/>
      <c r="H45" s="1184"/>
      <c r="I45" s="354">
        <v>734</v>
      </c>
      <c r="J45" s="355">
        <v>632</v>
      </c>
      <c r="K45" s="355">
        <v>682</v>
      </c>
      <c r="L45" s="355">
        <v>506</v>
      </c>
      <c r="M45" s="356">
        <v>447</v>
      </c>
    </row>
    <row r="46" spans="2:13" ht="27.75" customHeight="1" x14ac:dyDescent="0.15">
      <c r="B46" s="1177"/>
      <c r="C46" s="1178"/>
      <c r="D46" s="107"/>
      <c r="E46" s="1183" t="s">
        <v>37</v>
      </c>
      <c r="F46" s="1183"/>
      <c r="G46" s="1183"/>
      <c r="H46" s="1184"/>
      <c r="I46" s="354" t="s">
        <v>509</v>
      </c>
      <c r="J46" s="355" t="s">
        <v>509</v>
      </c>
      <c r="K46" s="355" t="s">
        <v>509</v>
      </c>
      <c r="L46" s="355" t="s">
        <v>509</v>
      </c>
      <c r="M46" s="356" t="s">
        <v>509</v>
      </c>
    </row>
    <row r="47" spans="2:13" ht="27.75" customHeight="1" x14ac:dyDescent="0.15">
      <c r="B47" s="1177"/>
      <c r="C47" s="1178"/>
      <c r="D47" s="108"/>
      <c r="E47" s="1185" t="s">
        <v>38</v>
      </c>
      <c r="F47" s="1186"/>
      <c r="G47" s="1186"/>
      <c r="H47" s="1187"/>
      <c r="I47" s="354" t="s">
        <v>509</v>
      </c>
      <c r="J47" s="355" t="s">
        <v>509</v>
      </c>
      <c r="K47" s="355" t="s">
        <v>509</v>
      </c>
      <c r="L47" s="355" t="s">
        <v>509</v>
      </c>
      <c r="M47" s="356" t="s">
        <v>509</v>
      </c>
    </row>
    <row r="48" spans="2:13" ht="27.75" customHeight="1" x14ac:dyDescent="0.15">
      <c r="B48" s="1177"/>
      <c r="C48" s="1178"/>
      <c r="D48" s="106"/>
      <c r="E48" s="1183" t="s">
        <v>39</v>
      </c>
      <c r="F48" s="1183"/>
      <c r="G48" s="1183"/>
      <c r="H48" s="1184"/>
      <c r="I48" s="354" t="s">
        <v>509</v>
      </c>
      <c r="J48" s="355" t="s">
        <v>509</v>
      </c>
      <c r="K48" s="355" t="s">
        <v>509</v>
      </c>
      <c r="L48" s="355" t="s">
        <v>509</v>
      </c>
      <c r="M48" s="356" t="s">
        <v>509</v>
      </c>
    </row>
    <row r="49" spans="2:13" ht="27.75" customHeight="1" x14ac:dyDescent="0.15">
      <c r="B49" s="1179"/>
      <c r="C49" s="1180"/>
      <c r="D49" s="106"/>
      <c r="E49" s="1183" t="s">
        <v>40</v>
      </c>
      <c r="F49" s="1183"/>
      <c r="G49" s="1183"/>
      <c r="H49" s="1184"/>
      <c r="I49" s="354" t="s">
        <v>509</v>
      </c>
      <c r="J49" s="355" t="s">
        <v>509</v>
      </c>
      <c r="K49" s="355" t="s">
        <v>509</v>
      </c>
      <c r="L49" s="355" t="s">
        <v>509</v>
      </c>
      <c r="M49" s="356" t="s">
        <v>509</v>
      </c>
    </row>
    <row r="50" spans="2:13" ht="27.75" customHeight="1" x14ac:dyDescent="0.15">
      <c r="B50" s="1188" t="s">
        <v>41</v>
      </c>
      <c r="C50" s="1189"/>
      <c r="D50" s="109"/>
      <c r="E50" s="1183" t="s">
        <v>42</v>
      </c>
      <c r="F50" s="1183"/>
      <c r="G50" s="1183"/>
      <c r="H50" s="1184"/>
      <c r="I50" s="354">
        <v>2065</v>
      </c>
      <c r="J50" s="355">
        <v>2427</v>
      </c>
      <c r="K50" s="355">
        <v>1951</v>
      </c>
      <c r="L50" s="355">
        <v>2376</v>
      </c>
      <c r="M50" s="356">
        <v>2753</v>
      </c>
    </row>
    <row r="51" spans="2:13" ht="27.75" customHeight="1" x14ac:dyDescent="0.15">
      <c r="B51" s="1177"/>
      <c r="C51" s="1178"/>
      <c r="D51" s="106"/>
      <c r="E51" s="1183" t="s">
        <v>43</v>
      </c>
      <c r="F51" s="1183"/>
      <c r="G51" s="1183"/>
      <c r="H51" s="1184"/>
      <c r="I51" s="354">
        <v>515</v>
      </c>
      <c r="J51" s="355">
        <v>553</v>
      </c>
      <c r="K51" s="355">
        <v>638</v>
      </c>
      <c r="L51" s="355">
        <v>645</v>
      </c>
      <c r="M51" s="356">
        <v>614</v>
      </c>
    </row>
    <row r="52" spans="2:13" ht="27.75" customHeight="1" x14ac:dyDescent="0.15">
      <c r="B52" s="1179"/>
      <c r="C52" s="1180"/>
      <c r="D52" s="106"/>
      <c r="E52" s="1183" t="s">
        <v>44</v>
      </c>
      <c r="F52" s="1183"/>
      <c r="G52" s="1183"/>
      <c r="H52" s="1184"/>
      <c r="I52" s="354">
        <v>7721</v>
      </c>
      <c r="J52" s="355">
        <v>8579</v>
      </c>
      <c r="K52" s="355">
        <v>10135</v>
      </c>
      <c r="L52" s="355">
        <v>9897</v>
      </c>
      <c r="M52" s="356">
        <v>9446</v>
      </c>
    </row>
    <row r="53" spans="2:13" ht="27.75" customHeight="1" thickBot="1" x14ac:dyDescent="0.2">
      <c r="B53" s="1190" t="s">
        <v>45</v>
      </c>
      <c r="C53" s="1191"/>
      <c r="D53" s="110"/>
      <c r="E53" s="1192" t="s">
        <v>46</v>
      </c>
      <c r="F53" s="1192"/>
      <c r="G53" s="1192"/>
      <c r="H53" s="1193"/>
      <c r="I53" s="357">
        <v>983</v>
      </c>
      <c r="J53" s="358">
        <v>1814</v>
      </c>
      <c r="K53" s="358">
        <v>2992</v>
      </c>
      <c r="L53" s="358">
        <v>2838</v>
      </c>
      <c r="M53" s="359">
        <v>2540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CrtpmScBzznTAVmwjiTnvIc5Ht0Yr+wr5hfg4hUw/nyd7uGhYG0LRJg5ghSM6loCX3e8Or0lYO0olFzavRtQQ==" saltValue="dY8QWHRaun+oolzQRV81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02" t="s">
        <v>49</v>
      </c>
      <c r="D55" s="1202"/>
      <c r="E55" s="1203"/>
      <c r="F55" s="122">
        <v>399</v>
      </c>
      <c r="G55" s="122">
        <v>690</v>
      </c>
      <c r="H55" s="123">
        <v>755</v>
      </c>
    </row>
    <row r="56" spans="2:8" ht="52.5" customHeight="1" x14ac:dyDescent="0.15">
      <c r="B56" s="124"/>
      <c r="C56" s="1204" t="s">
        <v>50</v>
      </c>
      <c r="D56" s="1204"/>
      <c r="E56" s="1205"/>
      <c r="F56" s="125">
        <v>327</v>
      </c>
      <c r="G56" s="125">
        <v>327</v>
      </c>
      <c r="H56" s="126">
        <v>446</v>
      </c>
    </row>
    <row r="57" spans="2:8" ht="53.25" customHeight="1" x14ac:dyDescent="0.15">
      <c r="B57" s="124"/>
      <c r="C57" s="1206" t="s">
        <v>51</v>
      </c>
      <c r="D57" s="1206"/>
      <c r="E57" s="1207"/>
      <c r="F57" s="127">
        <v>1105</v>
      </c>
      <c r="G57" s="127">
        <v>1226</v>
      </c>
      <c r="H57" s="128">
        <v>1421</v>
      </c>
    </row>
    <row r="58" spans="2:8" ht="45.75" customHeight="1" x14ac:dyDescent="0.15">
      <c r="B58" s="129"/>
      <c r="C58" s="1194" t="s">
        <v>579</v>
      </c>
      <c r="D58" s="1195"/>
      <c r="E58" s="1196"/>
      <c r="F58" s="360">
        <v>422</v>
      </c>
      <c r="G58" s="360">
        <v>449</v>
      </c>
      <c r="H58" s="361">
        <v>609</v>
      </c>
    </row>
    <row r="59" spans="2:8" ht="45.75" customHeight="1" x14ac:dyDescent="0.15">
      <c r="B59" s="129"/>
      <c r="C59" s="1194" t="s">
        <v>580</v>
      </c>
      <c r="D59" s="1195"/>
      <c r="E59" s="1196"/>
      <c r="F59" s="360">
        <v>494</v>
      </c>
      <c r="G59" s="360">
        <v>583</v>
      </c>
      <c r="H59" s="361">
        <v>583</v>
      </c>
    </row>
    <row r="60" spans="2:8" ht="45.75" customHeight="1" x14ac:dyDescent="0.15">
      <c r="B60" s="129"/>
      <c r="C60" s="1194" t="s">
        <v>581</v>
      </c>
      <c r="D60" s="1195"/>
      <c r="E60" s="1196"/>
      <c r="F60" s="360">
        <v>68</v>
      </c>
      <c r="G60" s="360">
        <v>76</v>
      </c>
      <c r="H60" s="361">
        <v>85</v>
      </c>
    </row>
    <row r="61" spans="2:8" ht="45.75" customHeight="1" x14ac:dyDescent="0.15">
      <c r="B61" s="129"/>
      <c r="C61" s="1194" t="s">
        <v>582</v>
      </c>
      <c r="D61" s="1195"/>
      <c r="E61" s="1196"/>
      <c r="F61" s="360">
        <v>37</v>
      </c>
      <c r="G61" s="360">
        <v>36</v>
      </c>
      <c r="H61" s="361">
        <v>37</v>
      </c>
    </row>
    <row r="62" spans="2:8" ht="45.75" customHeight="1" thickBot="1" x14ac:dyDescent="0.2">
      <c r="B62" s="130"/>
      <c r="C62" s="1197" t="s">
        <v>583</v>
      </c>
      <c r="D62" s="1198"/>
      <c r="E62" s="1199"/>
      <c r="F62" s="362">
        <v>1</v>
      </c>
      <c r="G62" s="362">
        <v>1</v>
      </c>
      <c r="H62" s="363">
        <v>27</v>
      </c>
    </row>
    <row r="63" spans="2:8" ht="52.5" customHeight="1" thickBot="1" x14ac:dyDescent="0.2">
      <c r="B63" s="131"/>
      <c r="C63" s="1200" t="s">
        <v>52</v>
      </c>
      <c r="D63" s="1200"/>
      <c r="E63" s="1201"/>
      <c r="F63" s="132">
        <v>1831</v>
      </c>
      <c r="G63" s="132">
        <v>2244</v>
      </c>
      <c r="H63" s="133">
        <v>2622</v>
      </c>
    </row>
    <row r="64" spans="2:8" x14ac:dyDescent="0.15"/>
  </sheetData>
  <sheetProtection algorithmName="SHA-512" hashValue="WMzjbBHtTvd9QXdszpuqcj73bXCYOKtxoMstFLpY1rXWb9sjmAGjXxfyLOPXWEhzcFXL9XynmSn562OetXKBxA==" saltValue="f/BLhBwzJAXgay24sMd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547</v>
      </c>
      <c r="G2" s="147"/>
      <c r="H2" s="148"/>
    </row>
    <row r="3" spans="1:8" x14ac:dyDescent="0.15">
      <c r="A3" s="144" t="s">
        <v>540</v>
      </c>
      <c r="B3" s="149"/>
      <c r="C3" s="150"/>
      <c r="D3" s="151">
        <v>334977</v>
      </c>
      <c r="E3" s="152"/>
      <c r="F3" s="153">
        <v>167497</v>
      </c>
      <c r="G3" s="154"/>
      <c r="H3" s="155"/>
    </row>
    <row r="4" spans="1:8" x14ac:dyDescent="0.15">
      <c r="A4" s="156"/>
      <c r="B4" s="157"/>
      <c r="C4" s="158"/>
      <c r="D4" s="159">
        <v>243172</v>
      </c>
      <c r="E4" s="160"/>
      <c r="F4" s="161">
        <v>82571</v>
      </c>
      <c r="G4" s="162"/>
      <c r="H4" s="163"/>
    </row>
    <row r="5" spans="1:8" x14ac:dyDescent="0.15">
      <c r="A5" s="144" t="s">
        <v>542</v>
      </c>
      <c r="B5" s="149"/>
      <c r="C5" s="150"/>
      <c r="D5" s="151">
        <v>681863</v>
      </c>
      <c r="E5" s="152"/>
      <c r="F5" s="153">
        <v>190274</v>
      </c>
      <c r="G5" s="154"/>
      <c r="H5" s="155"/>
    </row>
    <row r="6" spans="1:8" x14ac:dyDescent="0.15">
      <c r="A6" s="156"/>
      <c r="B6" s="157"/>
      <c r="C6" s="158"/>
      <c r="D6" s="159">
        <v>416172</v>
      </c>
      <c r="E6" s="160"/>
      <c r="F6" s="161">
        <v>88584</v>
      </c>
      <c r="G6" s="162"/>
      <c r="H6" s="163"/>
    </row>
    <row r="7" spans="1:8" x14ac:dyDescent="0.15">
      <c r="A7" s="144" t="s">
        <v>543</v>
      </c>
      <c r="B7" s="149"/>
      <c r="C7" s="150"/>
      <c r="D7" s="151">
        <v>892751</v>
      </c>
      <c r="E7" s="152"/>
      <c r="F7" s="153">
        <v>200194</v>
      </c>
      <c r="G7" s="154"/>
      <c r="H7" s="155"/>
    </row>
    <row r="8" spans="1:8" x14ac:dyDescent="0.15">
      <c r="A8" s="156"/>
      <c r="B8" s="157"/>
      <c r="C8" s="158"/>
      <c r="D8" s="159">
        <v>615682</v>
      </c>
      <c r="E8" s="160"/>
      <c r="F8" s="161">
        <v>106422</v>
      </c>
      <c r="G8" s="162"/>
      <c r="H8" s="163"/>
    </row>
    <row r="9" spans="1:8" x14ac:dyDescent="0.15">
      <c r="A9" s="144" t="s">
        <v>544</v>
      </c>
      <c r="B9" s="149"/>
      <c r="C9" s="150"/>
      <c r="D9" s="151">
        <v>365242</v>
      </c>
      <c r="E9" s="152"/>
      <c r="F9" s="153">
        <v>196914</v>
      </c>
      <c r="G9" s="154"/>
      <c r="H9" s="155"/>
    </row>
    <row r="10" spans="1:8" x14ac:dyDescent="0.15">
      <c r="A10" s="156"/>
      <c r="B10" s="157"/>
      <c r="C10" s="158"/>
      <c r="D10" s="159">
        <v>251535</v>
      </c>
      <c r="E10" s="160"/>
      <c r="F10" s="161">
        <v>98966</v>
      </c>
      <c r="G10" s="162"/>
      <c r="H10" s="163"/>
    </row>
    <row r="11" spans="1:8" x14ac:dyDescent="0.15">
      <c r="A11" s="144" t="s">
        <v>545</v>
      </c>
      <c r="B11" s="149"/>
      <c r="C11" s="150"/>
      <c r="D11" s="151">
        <v>402572</v>
      </c>
      <c r="E11" s="152"/>
      <c r="F11" s="153">
        <v>204757</v>
      </c>
      <c r="G11" s="154"/>
      <c r="H11" s="155"/>
    </row>
    <row r="12" spans="1:8" x14ac:dyDescent="0.15">
      <c r="A12" s="156"/>
      <c r="B12" s="157"/>
      <c r="C12" s="164"/>
      <c r="D12" s="159">
        <v>131520</v>
      </c>
      <c r="E12" s="160"/>
      <c r="F12" s="161">
        <v>106071</v>
      </c>
      <c r="G12" s="162"/>
      <c r="H12" s="163"/>
    </row>
    <row r="13" spans="1:8" x14ac:dyDescent="0.15">
      <c r="A13" s="144"/>
      <c r="B13" s="149"/>
      <c r="C13" s="165"/>
      <c r="D13" s="166">
        <v>535481</v>
      </c>
      <c r="E13" s="167"/>
      <c r="F13" s="168">
        <v>191927</v>
      </c>
      <c r="G13" s="169"/>
      <c r="H13" s="155"/>
    </row>
    <row r="14" spans="1:8" x14ac:dyDescent="0.15">
      <c r="A14" s="156"/>
      <c r="B14" s="157"/>
      <c r="C14" s="158"/>
      <c r="D14" s="159">
        <v>331616</v>
      </c>
      <c r="E14" s="160"/>
      <c r="F14" s="161">
        <v>96523</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2.74</v>
      </c>
      <c r="C19" s="170">
        <f>ROUND(VALUE(SUBSTITUTE(実質収支比率等に係る経年分析!G$48,"▲","-")),2)</f>
        <v>2.64</v>
      </c>
      <c r="D19" s="170">
        <f>ROUND(VALUE(SUBSTITUTE(実質収支比率等に係る経年分析!H$48,"▲","-")),2)</f>
        <v>2.73</v>
      </c>
      <c r="E19" s="170">
        <f>ROUND(VALUE(SUBSTITUTE(実質収支比率等に係る経年分析!I$48,"▲","-")),2)</f>
        <v>3.1</v>
      </c>
      <c r="F19" s="170">
        <f>ROUND(VALUE(SUBSTITUTE(実質収支比率等に係る経年分析!J$48,"▲","-")),2)</f>
        <v>2.81</v>
      </c>
    </row>
    <row r="20" spans="1:11" x14ac:dyDescent="0.15">
      <c r="A20" s="170" t="s">
        <v>56</v>
      </c>
      <c r="B20" s="170">
        <f>ROUND(VALUE(SUBSTITUTE(実質収支比率等に係る経年分析!F$47,"▲","-")),2)</f>
        <v>6.68</v>
      </c>
      <c r="C20" s="170">
        <f>ROUND(VALUE(SUBSTITUTE(実質収支比率等に係る経年分析!G$47,"▲","-")),2)</f>
        <v>8.4700000000000006</v>
      </c>
      <c r="D20" s="170">
        <f>ROUND(VALUE(SUBSTITUTE(実質収支比率等に係る経年分析!H$47,"▲","-")),2)</f>
        <v>9.31</v>
      </c>
      <c r="E20" s="170">
        <f>ROUND(VALUE(SUBSTITUTE(実質収支比率等に係る経年分析!I$47,"▲","-")),2)</f>
        <v>14.94</v>
      </c>
      <c r="F20" s="170">
        <f>ROUND(VALUE(SUBSTITUTE(実質収支比率等に係る経年分析!J$47,"▲","-")),2)</f>
        <v>16.420000000000002</v>
      </c>
    </row>
    <row r="21" spans="1:11" x14ac:dyDescent="0.15">
      <c r="A21" s="170" t="s">
        <v>57</v>
      </c>
      <c r="B21" s="170">
        <f>IF(ISNUMBER(VALUE(SUBSTITUTE(実質収支比率等に係る経年分析!F$49,"▲","-"))),ROUND(VALUE(SUBSTITUTE(実質収支比率等に係る経年分析!F$49,"▲","-")),2),NA())</f>
        <v>2.2799999999999998</v>
      </c>
      <c r="C21" s="170">
        <f>IF(ISNUMBER(VALUE(SUBSTITUTE(実質収支比率等に係る経年分析!G$49,"▲","-"))),ROUND(VALUE(SUBSTITUTE(実質収支比率等に係る経年分析!G$49,"▲","-")),2),NA())</f>
        <v>1.71</v>
      </c>
      <c r="D21" s="170">
        <f>IF(ISNUMBER(VALUE(SUBSTITUTE(実質収支比率等に係る経年分析!H$49,"▲","-"))),ROUND(VALUE(SUBSTITUTE(実質収支比率等に係る経年分析!H$49,"▲","-")),2),NA())</f>
        <v>1.35</v>
      </c>
      <c r="E21" s="170">
        <f>IF(ISNUMBER(VALUE(SUBSTITUTE(実質収支比率等に係る経年分析!I$49,"▲","-"))),ROUND(VALUE(SUBSTITUTE(実質収支比率等に係る経年分析!I$49,"▲","-")),2),NA())</f>
        <v>6.88</v>
      </c>
      <c r="F21" s="170">
        <f>IF(ISNUMBER(VALUE(SUBSTITUTE(実質収支比率等に係る経年分析!J$49,"▲","-"))),ROUND(VALUE(SUBSTITUTE(実質収支比率等に係る経年分析!J$49,"▲","-")),2),NA())</f>
        <v>1.1100000000000001</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国民健康保険特別会計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0.28999999999999998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0.37</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0.14000000000000001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0.17</v>
      </c>
    </row>
    <row r="32" spans="1:11" x14ac:dyDescent="0.15">
      <c r="A32" s="171" t="str">
        <f>IF(連結実質赤字比率に係る赤字・黒字の構成分析!C$38="",NA(),連結実質赤字比率に係る赤字・黒字の構成分析!C$38)</f>
        <v>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0.25</v>
      </c>
    </row>
    <row r="33" spans="1:16" x14ac:dyDescent="0.15">
      <c r="A33" s="171" t="str">
        <f>IF(連結実質赤字比率に係る赤字・黒字の構成分析!C$37="",NA(),連結実質赤字比率に係る赤字・黒字の構成分析!C$37)</f>
        <v>浜中診療所特別会計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0.25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0.14000000000000001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0.38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0.56999999999999995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0.39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0.38</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2.4700000000000002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2.38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2.59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2.79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2.5</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2.83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2.93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3.26</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3.47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3.95</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752</v>
      </c>
      <c r="E42" s="172"/>
      <c r="F42" s="172"/>
      <c r="G42" s="172">
        <f>'実質公債費比率（分子）の構造'!L$52</f>
        <v>759</v>
      </c>
      <c r="H42" s="172"/>
      <c r="I42" s="172"/>
      <c r="J42" s="172">
        <f>'実質公債費比率（分子）の構造'!M$52</f>
        <v>767</v>
      </c>
      <c r="K42" s="172"/>
      <c r="L42" s="172"/>
      <c r="M42" s="172">
        <f>'実質公債費比率（分子）の構造'!N$52</f>
        <v>848</v>
      </c>
      <c r="N42" s="172"/>
      <c r="O42" s="172"/>
      <c r="P42" s="172">
        <f>'実質公債費比率（分子）の構造'!O$52</f>
        <v>876</v>
      </c>
    </row>
    <row r="43" spans="1:16" x14ac:dyDescent="0.15">
      <c r="A43" s="172" t="s">
        <v>65</v>
      </c>
      <c r="B43" s="172" t="str">
        <f>'実質公債費比率（分子）の構造'!K$51</f>
        <v>-</v>
      </c>
      <c r="C43" s="172"/>
      <c r="D43" s="172"/>
      <c r="E43" s="172">
        <f>'実質公債費比率（分子）の構造'!L$51</f>
        <v>0</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22</v>
      </c>
      <c r="C44" s="172"/>
      <c r="D44" s="172"/>
      <c r="E44" s="172">
        <f>'実質公債費比率（分子）の構造'!L$50</f>
        <v>15</v>
      </c>
      <c r="F44" s="172"/>
      <c r="G44" s="172"/>
      <c r="H44" s="172">
        <f>'実質公債費比率（分子）の構造'!M$50</f>
        <v>68</v>
      </c>
      <c r="I44" s="172"/>
      <c r="J44" s="172"/>
      <c r="K44" s="172">
        <f>'実質公債費比率（分子）の構造'!N$50</f>
        <v>18</v>
      </c>
      <c r="L44" s="172"/>
      <c r="M44" s="172"/>
      <c r="N44" s="172">
        <f>'実質公債費比率（分子）の構造'!O$50</f>
        <v>18</v>
      </c>
      <c r="O44" s="172"/>
      <c r="P44" s="172"/>
    </row>
    <row r="45" spans="1:16" x14ac:dyDescent="0.15">
      <c r="A45" s="172" t="s">
        <v>67</v>
      </c>
      <c r="B45" s="172">
        <f>'実質公債費比率（分子）の構造'!K$49</f>
        <v>10</v>
      </c>
      <c r="C45" s="172"/>
      <c r="D45" s="172"/>
      <c r="E45" s="172">
        <f>'実質公債費比率（分子）の構造'!L$49</f>
        <v>9</v>
      </c>
      <c r="F45" s="172"/>
      <c r="G45" s="172"/>
      <c r="H45" s="172">
        <f>'実質公債費比率（分子）の構造'!M$49</f>
        <v>17</v>
      </c>
      <c r="I45" s="172"/>
      <c r="J45" s="172"/>
      <c r="K45" s="172">
        <f>'実質公債費比率（分子）の構造'!N$49</f>
        <v>56</v>
      </c>
      <c r="L45" s="172"/>
      <c r="M45" s="172"/>
      <c r="N45" s="172">
        <f>'実質公債費比率（分子）の構造'!O$49</f>
        <v>21</v>
      </c>
      <c r="O45" s="172"/>
      <c r="P45" s="172"/>
    </row>
    <row r="46" spans="1:16" x14ac:dyDescent="0.15">
      <c r="A46" s="172" t="s">
        <v>68</v>
      </c>
      <c r="B46" s="172">
        <f>'実質公債費比率（分子）の構造'!K$48</f>
        <v>223</v>
      </c>
      <c r="C46" s="172"/>
      <c r="D46" s="172"/>
      <c r="E46" s="172">
        <f>'実質公債費比率（分子）の構造'!L$48</f>
        <v>212</v>
      </c>
      <c r="F46" s="172"/>
      <c r="G46" s="172"/>
      <c r="H46" s="172">
        <f>'実質公債費比率（分子）の構造'!M$48</f>
        <v>209</v>
      </c>
      <c r="I46" s="172"/>
      <c r="J46" s="172"/>
      <c r="K46" s="172">
        <f>'実質公債費比率（分子）の構造'!N$48</f>
        <v>205</v>
      </c>
      <c r="L46" s="172"/>
      <c r="M46" s="172"/>
      <c r="N46" s="172">
        <f>'実質公債費比率（分子）の構造'!O$48</f>
        <v>207</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872</v>
      </c>
      <c r="C49" s="172"/>
      <c r="D49" s="172"/>
      <c r="E49" s="172">
        <f>'実質公債費比率（分子）の構造'!L$45</f>
        <v>881</v>
      </c>
      <c r="F49" s="172"/>
      <c r="G49" s="172"/>
      <c r="H49" s="172">
        <f>'実質公債費比率（分子）の構造'!M$45</f>
        <v>879</v>
      </c>
      <c r="I49" s="172"/>
      <c r="J49" s="172"/>
      <c r="K49" s="172">
        <f>'実質公債費比率（分子）の構造'!N$45</f>
        <v>974</v>
      </c>
      <c r="L49" s="172"/>
      <c r="M49" s="172"/>
      <c r="N49" s="172">
        <f>'実質公債費比率（分子）の構造'!O$45</f>
        <v>1102</v>
      </c>
      <c r="O49" s="172"/>
      <c r="P49" s="172"/>
    </row>
    <row r="50" spans="1:16" x14ac:dyDescent="0.15">
      <c r="A50" s="172" t="s">
        <v>72</v>
      </c>
      <c r="B50" s="172" t="e">
        <f>NA()</f>
        <v>#N/A</v>
      </c>
      <c r="C50" s="172">
        <f>IF(ISNUMBER('実質公債費比率（分子）の構造'!K$53),'実質公債費比率（分子）の構造'!K$53,NA())</f>
        <v>375</v>
      </c>
      <c r="D50" s="172" t="e">
        <f>NA()</f>
        <v>#N/A</v>
      </c>
      <c r="E50" s="172" t="e">
        <f>NA()</f>
        <v>#N/A</v>
      </c>
      <c r="F50" s="172">
        <f>IF(ISNUMBER('実質公債費比率（分子）の構造'!L$53),'実質公債費比率（分子）の構造'!L$53,NA())</f>
        <v>358</v>
      </c>
      <c r="G50" s="172" t="e">
        <f>NA()</f>
        <v>#N/A</v>
      </c>
      <c r="H50" s="172" t="e">
        <f>NA()</f>
        <v>#N/A</v>
      </c>
      <c r="I50" s="172">
        <f>IF(ISNUMBER('実質公債費比率（分子）の構造'!M$53),'実質公債費比率（分子）の構造'!M$53,NA())</f>
        <v>406</v>
      </c>
      <c r="J50" s="172" t="e">
        <f>NA()</f>
        <v>#N/A</v>
      </c>
      <c r="K50" s="172" t="e">
        <f>NA()</f>
        <v>#N/A</v>
      </c>
      <c r="L50" s="172">
        <f>IF(ISNUMBER('実質公債費比率（分子）の構造'!N$53),'実質公債費比率（分子）の構造'!N$53,NA())</f>
        <v>405</v>
      </c>
      <c r="M50" s="172" t="e">
        <f>NA()</f>
        <v>#N/A</v>
      </c>
      <c r="N50" s="172" t="e">
        <f>NA()</f>
        <v>#N/A</v>
      </c>
      <c r="O50" s="172">
        <f>IF(ISNUMBER('実質公債費比率（分子）の構造'!O$53),'実質公債費比率（分子）の構造'!O$53,NA())</f>
        <v>472</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7721</v>
      </c>
      <c r="E56" s="171"/>
      <c r="F56" s="171"/>
      <c r="G56" s="171">
        <f>'将来負担比率（分子）の構造'!J$52</f>
        <v>8579</v>
      </c>
      <c r="H56" s="171"/>
      <c r="I56" s="171"/>
      <c r="J56" s="171">
        <f>'将来負担比率（分子）の構造'!K$52</f>
        <v>10135</v>
      </c>
      <c r="K56" s="171"/>
      <c r="L56" s="171"/>
      <c r="M56" s="171">
        <f>'将来負担比率（分子）の構造'!L$52</f>
        <v>9897</v>
      </c>
      <c r="N56" s="171"/>
      <c r="O56" s="171"/>
      <c r="P56" s="171">
        <f>'将来負担比率（分子）の構造'!M$52</f>
        <v>9446</v>
      </c>
    </row>
    <row r="57" spans="1:16" x14ac:dyDescent="0.15">
      <c r="A57" s="171" t="s">
        <v>43</v>
      </c>
      <c r="B57" s="171"/>
      <c r="C57" s="171"/>
      <c r="D57" s="171">
        <f>'将来負担比率（分子）の構造'!I$51</f>
        <v>515</v>
      </c>
      <c r="E57" s="171"/>
      <c r="F57" s="171"/>
      <c r="G57" s="171">
        <f>'将来負担比率（分子）の構造'!J$51</f>
        <v>553</v>
      </c>
      <c r="H57" s="171"/>
      <c r="I57" s="171"/>
      <c r="J57" s="171">
        <f>'将来負担比率（分子）の構造'!K$51</f>
        <v>638</v>
      </c>
      <c r="K57" s="171"/>
      <c r="L57" s="171"/>
      <c r="M57" s="171">
        <f>'将来負担比率（分子）の構造'!L$51</f>
        <v>645</v>
      </c>
      <c r="N57" s="171"/>
      <c r="O57" s="171"/>
      <c r="P57" s="171">
        <f>'将来負担比率（分子）の構造'!M$51</f>
        <v>614</v>
      </c>
    </row>
    <row r="58" spans="1:16" x14ac:dyDescent="0.15">
      <c r="A58" s="171" t="s">
        <v>42</v>
      </c>
      <c r="B58" s="171"/>
      <c r="C58" s="171"/>
      <c r="D58" s="171">
        <f>'将来負担比率（分子）の構造'!I$50</f>
        <v>2065</v>
      </c>
      <c r="E58" s="171"/>
      <c r="F58" s="171"/>
      <c r="G58" s="171">
        <f>'将来負担比率（分子）の構造'!J$50</f>
        <v>2427</v>
      </c>
      <c r="H58" s="171"/>
      <c r="I58" s="171"/>
      <c r="J58" s="171">
        <f>'将来負担比率（分子）の構造'!K$50</f>
        <v>1951</v>
      </c>
      <c r="K58" s="171"/>
      <c r="L58" s="171"/>
      <c r="M58" s="171">
        <f>'将来負担比率（分子）の構造'!L$50</f>
        <v>2376</v>
      </c>
      <c r="N58" s="171"/>
      <c r="O58" s="171"/>
      <c r="P58" s="171">
        <f>'将来負担比率（分子）の構造'!M$50</f>
        <v>2753</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734</v>
      </c>
      <c r="C62" s="171"/>
      <c r="D62" s="171"/>
      <c r="E62" s="171">
        <f>'将来負担比率（分子）の構造'!J$45</f>
        <v>632</v>
      </c>
      <c r="F62" s="171"/>
      <c r="G62" s="171"/>
      <c r="H62" s="171">
        <f>'将来負担比率（分子）の構造'!K$45</f>
        <v>682</v>
      </c>
      <c r="I62" s="171"/>
      <c r="J62" s="171"/>
      <c r="K62" s="171">
        <f>'将来負担比率（分子）の構造'!L$45</f>
        <v>506</v>
      </c>
      <c r="L62" s="171"/>
      <c r="M62" s="171"/>
      <c r="N62" s="171">
        <f>'将来負担比率（分子）の構造'!M$45</f>
        <v>447</v>
      </c>
      <c r="O62" s="171"/>
      <c r="P62" s="171"/>
    </row>
    <row r="63" spans="1:16" x14ac:dyDescent="0.15">
      <c r="A63" s="171" t="s">
        <v>35</v>
      </c>
      <c r="B63" s="171">
        <f>'将来負担比率（分子）の構造'!I$44</f>
        <v>277</v>
      </c>
      <c r="C63" s="171"/>
      <c r="D63" s="171"/>
      <c r="E63" s="171">
        <f>'将来負担比率（分子）の構造'!J$44</f>
        <v>316</v>
      </c>
      <c r="F63" s="171"/>
      <c r="G63" s="171"/>
      <c r="H63" s="171">
        <f>'将来負担比率（分子）の構造'!K$44</f>
        <v>372</v>
      </c>
      <c r="I63" s="171"/>
      <c r="J63" s="171"/>
      <c r="K63" s="171">
        <f>'将来負担比率（分子）の構造'!L$44</f>
        <v>320</v>
      </c>
      <c r="L63" s="171"/>
      <c r="M63" s="171"/>
      <c r="N63" s="171">
        <f>'将来負担比率（分子）の構造'!M$44</f>
        <v>346</v>
      </c>
      <c r="O63" s="171"/>
      <c r="P63" s="171"/>
    </row>
    <row r="64" spans="1:16" x14ac:dyDescent="0.15">
      <c r="A64" s="171" t="s">
        <v>34</v>
      </c>
      <c r="B64" s="171">
        <f>'将来負担比率（分子）の構造'!I$43</f>
        <v>1406</v>
      </c>
      <c r="C64" s="171"/>
      <c r="D64" s="171"/>
      <c r="E64" s="171">
        <f>'将来負担比率（分子）の構造'!J$43</f>
        <v>1915</v>
      </c>
      <c r="F64" s="171"/>
      <c r="G64" s="171"/>
      <c r="H64" s="171">
        <f>'将来負担比率（分子）の構造'!K$43</f>
        <v>1877</v>
      </c>
      <c r="I64" s="171"/>
      <c r="J64" s="171"/>
      <c r="K64" s="171">
        <f>'将来負担比率（分子）の構造'!L$43</f>
        <v>1902</v>
      </c>
      <c r="L64" s="171"/>
      <c r="M64" s="171"/>
      <c r="N64" s="171">
        <f>'将来負担比率（分子）の構造'!M$43</f>
        <v>1816</v>
      </c>
      <c r="O64" s="171"/>
      <c r="P64" s="171"/>
    </row>
    <row r="65" spans="1:16" x14ac:dyDescent="0.15">
      <c r="A65" s="171" t="s">
        <v>33</v>
      </c>
      <c r="B65" s="171">
        <f>'将来負担比率（分子）の構造'!I$42</f>
        <v>14</v>
      </c>
      <c r="C65" s="171"/>
      <c r="D65" s="171"/>
      <c r="E65" s="171">
        <f>'将来負担比率（分子）の構造'!J$42</f>
        <v>19</v>
      </c>
      <c r="F65" s="171"/>
      <c r="G65" s="171"/>
      <c r="H65" s="171">
        <f>'将来負担比率（分子）の構造'!K$42</f>
        <v>44</v>
      </c>
      <c r="I65" s="171"/>
      <c r="J65" s="171"/>
      <c r="K65" s="171">
        <f>'将来負担比率（分子）の構造'!L$42</f>
        <v>42</v>
      </c>
      <c r="L65" s="171"/>
      <c r="M65" s="171"/>
      <c r="N65" s="171">
        <f>'将来負担比率（分子）の構造'!M$42</f>
        <v>35</v>
      </c>
      <c r="O65" s="171"/>
      <c r="P65" s="171"/>
    </row>
    <row r="66" spans="1:16" x14ac:dyDescent="0.15">
      <c r="A66" s="171" t="s">
        <v>32</v>
      </c>
      <c r="B66" s="171">
        <f>'将来負担比率（分子）の構造'!I$41</f>
        <v>8854</v>
      </c>
      <c r="C66" s="171"/>
      <c r="D66" s="171"/>
      <c r="E66" s="171">
        <f>'将来負担比率（分子）の構造'!J$41</f>
        <v>10492</v>
      </c>
      <c r="F66" s="171"/>
      <c r="G66" s="171"/>
      <c r="H66" s="171">
        <f>'将来負担比率（分子）の構造'!K$41</f>
        <v>12742</v>
      </c>
      <c r="I66" s="171"/>
      <c r="J66" s="171"/>
      <c r="K66" s="171">
        <f>'将来負担比率（分子）の構造'!L$41</f>
        <v>12985</v>
      </c>
      <c r="L66" s="171"/>
      <c r="M66" s="171"/>
      <c r="N66" s="171">
        <f>'将来負担比率（分子）の構造'!M$41</f>
        <v>12708</v>
      </c>
      <c r="O66" s="171"/>
      <c r="P66" s="171"/>
    </row>
    <row r="67" spans="1:16" x14ac:dyDescent="0.15">
      <c r="A67" s="171" t="s">
        <v>76</v>
      </c>
      <c r="B67" s="171" t="e">
        <f>NA()</f>
        <v>#N/A</v>
      </c>
      <c r="C67" s="171">
        <f>IF(ISNUMBER('将来負担比率（分子）の構造'!I$53), IF('将来負担比率（分子）の構造'!I$53 &lt; 0, 0, '将来負担比率（分子）の構造'!I$53), NA())</f>
        <v>983</v>
      </c>
      <c r="D67" s="171" t="e">
        <f>NA()</f>
        <v>#N/A</v>
      </c>
      <c r="E67" s="171" t="e">
        <f>NA()</f>
        <v>#N/A</v>
      </c>
      <c r="F67" s="171">
        <f>IF(ISNUMBER('将来負担比率（分子）の構造'!J$53), IF('将来負担比率（分子）の構造'!J$53 &lt; 0, 0, '将来負担比率（分子）の構造'!J$53), NA())</f>
        <v>1814</v>
      </c>
      <c r="G67" s="171" t="e">
        <f>NA()</f>
        <v>#N/A</v>
      </c>
      <c r="H67" s="171" t="e">
        <f>NA()</f>
        <v>#N/A</v>
      </c>
      <c r="I67" s="171">
        <f>IF(ISNUMBER('将来負担比率（分子）の構造'!K$53), IF('将来負担比率（分子）の構造'!K$53 &lt; 0, 0, '将来負担比率（分子）の構造'!K$53), NA())</f>
        <v>2992</v>
      </c>
      <c r="J67" s="171" t="e">
        <f>NA()</f>
        <v>#N/A</v>
      </c>
      <c r="K67" s="171" t="e">
        <f>NA()</f>
        <v>#N/A</v>
      </c>
      <c r="L67" s="171">
        <f>IF(ISNUMBER('将来負担比率（分子）の構造'!L$53), IF('将来負担比率（分子）の構造'!L$53 &lt; 0, 0, '将来負担比率（分子）の構造'!L$53), NA())</f>
        <v>2838</v>
      </c>
      <c r="M67" s="171" t="e">
        <f>NA()</f>
        <v>#N/A</v>
      </c>
      <c r="N67" s="171" t="e">
        <f>NA()</f>
        <v>#N/A</v>
      </c>
      <c r="O67" s="171">
        <f>IF(ISNUMBER('将来負担比率（分子）の構造'!M$53), IF('将来負担比率（分子）の構造'!M$53 &lt; 0, 0, '将来負担比率（分子）の構造'!M$53), NA())</f>
        <v>2540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399</v>
      </c>
      <c r="C72" s="175">
        <f>基金残高に係る経年分析!G55</f>
        <v>690</v>
      </c>
      <c r="D72" s="175">
        <f>基金残高に係る経年分析!H55</f>
        <v>755</v>
      </c>
    </row>
    <row r="73" spans="1:16" x14ac:dyDescent="0.15">
      <c r="A73" s="174" t="s">
        <v>79</v>
      </c>
      <c r="B73" s="175">
        <f>基金残高に係る経年分析!F56</f>
        <v>327</v>
      </c>
      <c r="C73" s="175">
        <f>基金残高に係る経年分析!G56</f>
        <v>327</v>
      </c>
      <c r="D73" s="175">
        <f>基金残高に係る経年分析!H56</f>
        <v>446</v>
      </c>
    </row>
    <row r="74" spans="1:16" x14ac:dyDescent="0.15">
      <c r="A74" s="174" t="s">
        <v>80</v>
      </c>
      <c r="B74" s="175">
        <f>基金残高に係る経年分析!F57</f>
        <v>1105</v>
      </c>
      <c r="C74" s="175">
        <f>基金残高に係る経年分析!G57</f>
        <v>1226</v>
      </c>
      <c r="D74" s="175">
        <f>基金残高に係る経年分析!H57</f>
        <v>1421</v>
      </c>
    </row>
  </sheetData>
  <sheetProtection algorithmName="SHA-512" hashValue="/7Eqex62AJB5afMDtC50rWQTEyjUaw3z61Zslf8FIjKUIZOzVJ+z0BAMdTc3ddPwnjL4JHgbuSP4p3iWSQDurA==" saltValue="GbQZoBZuUKVDKj9ho2mb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218</v>
      </c>
      <c r="DI1" s="603"/>
      <c r="DJ1" s="603"/>
      <c r="DK1" s="603"/>
      <c r="DL1" s="603"/>
      <c r="DM1" s="603"/>
      <c r="DN1" s="604"/>
      <c r="DO1" s="210"/>
      <c r="DP1" s="602" t="s">
        <v>219</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831749</v>
      </c>
      <c r="S5" s="613"/>
      <c r="T5" s="613"/>
      <c r="U5" s="613"/>
      <c r="V5" s="613"/>
      <c r="W5" s="613"/>
      <c r="X5" s="613"/>
      <c r="Y5" s="614"/>
      <c r="Z5" s="615">
        <v>8.4</v>
      </c>
      <c r="AA5" s="615"/>
      <c r="AB5" s="615"/>
      <c r="AC5" s="615"/>
      <c r="AD5" s="616">
        <v>831749</v>
      </c>
      <c r="AE5" s="616"/>
      <c r="AF5" s="616"/>
      <c r="AG5" s="616"/>
      <c r="AH5" s="616"/>
      <c r="AI5" s="616"/>
      <c r="AJ5" s="616"/>
      <c r="AK5" s="616"/>
      <c r="AL5" s="617">
        <v>18.2</v>
      </c>
      <c r="AM5" s="618"/>
      <c r="AN5" s="618"/>
      <c r="AO5" s="619"/>
      <c r="AP5" s="609" t="s">
        <v>232</v>
      </c>
      <c r="AQ5" s="610"/>
      <c r="AR5" s="610"/>
      <c r="AS5" s="610"/>
      <c r="AT5" s="610"/>
      <c r="AU5" s="610"/>
      <c r="AV5" s="610"/>
      <c r="AW5" s="610"/>
      <c r="AX5" s="610"/>
      <c r="AY5" s="610"/>
      <c r="AZ5" s="610"/>
      <c r="BA5" s="610"/>
      <c r="BB5" s="610"/>
      <c r="BC5" s="610"/>
      <c r="BD5" s="610"/>
      <c r="BE5" s="610"/>
      <c r="BF5" s="611"/>
      <c r="BG5" s="623">
        <v>831749</v>
      </c>
      <c r="BH5" s="624"/>
      <c r="BI5" s="624"/>
      <c r="BJ5" s="624"/>
      <c r="BK5" s="624"/>
      <c r="BL5" s="624"/>
      <c r="BM5" s="624"/>
      <c r="BN5" s="625"/>
      <c r="BO5" s="626">
        <v>100</v>
      </c>
      <c r="BP5" s="626"/>
      <c r="BQ5" s="626"/>
      <c r="BR5" s="626"/>
      <c r="BS5" s="627">
        <v>6949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122754</v>
      </c>
      <c r="S6" s="624"/>
      <c r="T6" s="624"/>
      <c r="U6" s="624"/>
      <c r="V6" s="624"/>
      <c r="W6" s="624"/>
      <c r="X6" s="624"/>
      <c r="Y6" s="625"/>
      <c r="Z6" s="626">
        <v>1.2</v>
      </c>
      <c r="AA6" s="626"/>
      <c r="AB6" s="626"/>
      <c r="AC6" s="626"/>
      <c r="AD6" s="627">
        <v>122754</v>
      </c>
      <c r="AE6" s="627"/>
      <c r="AF6" s="627"/>
      <c r="AG6" s="627"/>
      <c r="AH6" s="627"/>
      <c r="AI6" s="627"/>
      <c r="AJ6" s="627"/>
      <c r="AK6" s="627"/>
      <c r="AL6" s="628">
        <v>2.7</v>
      </c>
      <c r="AM6" s="629"/>
      <c r="AN6" s="629"/>
      <c r="AO6" s="630"/>
      <c r="AP6" s="620" t="s">
        <v>237</v>
      </c>
      <c r="AQ6" s="621"/>
      <c r="AR6" s="621"/>
      <c r="AS6" s="621"/>
      <c r="AT6" s="621"/>
      <c r="AU6" s="621"/>
      <c r="AV6" s="621"/>
      <c r="AW6" s="621"/>
      <c r="AX6" s="621"/>
      <c r="AY6" s="621"/>
      <c r="AZ6" s="621"/>
      <c r="BA6" s="621"/>
      <c r="BB6" s="621"/>
      <c r="BC6" s="621"/>
      <c r="BD6" s="621"/>
      <c r="BE6" s="621"/>
      <c r="BF6" s="622"/>
      <c r="BG6" s="623">
        <v>831749</v>
      </c>
      <c r="BH6" s="624"/>
      <c r="BI6" s="624"/>
      <c r="BJ6" s="624"/>
      <c r="BK6" s="624"/>
      <c r="BL6" s="624"/>
      <c r="BM6" s="624"/>
      <c r="BN6" s="625"/>
      <c r="BO6" s="626">
        <v>100</v>
      </c>
      <c r="BP6" s="626"/>
      <c r="BQ6" s="626"/>
      <c r="BR6" s="626"/>
      <c r="BS6" s="627">
        <v>6949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69947</v>
      </c>
      <c r="CS6" s="624"/>
      <c r="CT6" s="624"/>
      <c r="CU6" s="624"/>
      <c r="CV6" s="624"/>
      <c r="CW6" s="624"/>
      <c r="CX6" s="624"/>
      <c r="CY6" s="625"/>
      <c r="CZ6" s="617">
        <v>0.7</v>
      </c>
      <c r="DA6" s="618"/>
      <c r="DB6" s="618"/>
      <c r="DC6" s="634"/>
      <c r="DD6" s="632" t="s">
        <v>239</v>
      </c>
      <c r="DE6" s="624"/>
      <c r="DF6" s="624"/>
      <c r="DG6" s="624"/>
      <c r="DH6" s="624"/>
      <c r="DI6" s="624"/>
      <c r="DJ6" s="624"/>
      <c r="DK6" s="624"/>
      <c r="DL6" s="624"/>
      <c r="DM6" s="624"/>
      <c r="DN6" s="624"/>
      <c r="DO6" s="624"/>
      <c r="DP6" s="625"/>
      <c r="DQ6" s="632">
        <v>69947</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327</v>
      </c>
      <c r="S7" s="624"/>
      <c r="T7" s="624"/>
      <c r="U7" s="624"/>
      <c r="V7" s="624"/>
      <c r="W7" s="624"/>
      <c r="X7" s="624"/>
      <c r="Y7" s="625"/>
      <c r="Z7" s="626">
        <v>0</v>
      </c>
      <c r="AA7" s="626"/>
      <c r="AB7" s="626"/>
      <c r="AC7" s="626"/>
      <c r="AD7" s="627">
        <v>327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331091</v>
      </c>
      <c r="BH7" s="624"/>
      <c r="BI7" s="624"/>
      <c r="BJ7" s="624"/>
      <c r="BK7" s="624"/>
      <c r="BL7" s="624"/>
      <c r="BM7" s="624"/>
      <c r="BN7" s="625"/>
      <c r="BO7" s="626">
        <v>39.799999999999997</v>
      </c>
      <c r="BP7" s="626"/>
      <c r="BQ7" s="626"/>
      <c r="BR7" s="626"/>
      <c r="BS7" s="627">
        <v>6949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2183599</v>
      </c>
      <c r="CS7" s="624"/>
      <c r="CT7" s="624"/>
      <c r="CU7" s="624"/>
      <c r="CV7" s="624"/>
      <c r="CW7" s="624"/>
      <c r="CX7" s="624"/>
      <c r="CY7" s="625"/>
      <c r="CZ7" s="626">
        <v>22.5</v>
      </c>
      <c r="DA7" s="626"/>
      <c r="DB7" s="626"/>
      <c r="DC7" s="626"/>
      <c r="DD7" s="632">
        <v>96083</v>
      </c>
      <c r="DE7" s="624"/>
      <c r="DF7" s="624"/>
      <c r="DG7" s="624"/>
      <c r="DH7" s="624"/>
      <c r="DI7" s="624"/>
      <c r="DJ7" s="624"/>
      <c r="DK7" s="624"/>
      <c r="DL7" s="624"/>
      <c r="DM7" s="624"/>
      <c r="DN7" s="624"/>
      <c r="DO7" s="624"/>
      <c r="DP7" s="625"/>
      <c r="DQ7" s="632">
        <v>1075940</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2402</v>
      </c>
      <c r="S8" s="624"/>
      <c r="T8" s="624"/>
      <c r="U8" s="624"/>
      <c r="V8" s="624"/>
      <c r="W8" s="624"/>
      <c r="X8" s="624"/>
      <c r="Y8" s="625"/>
      <c r="Z8" s="626">
        <v>0</v>
      </c>
      <c r="AA8" s="626"/>
      <c r="AB8" s="626"/>
      <c r="AC8" s="626"/>
      <c r="AD8" s="627">
        <v>2402</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10195</v>
      </c>
      <c r="BH8" s="624"/>
      <c r="BI8" s="624"/>
      <c r="BJ8" s="624"/>
      <c r="BK8" s="624"/>
      <c r="BL8" s="624"/>
      <c r="BM8" s="624"/>
      <c r="BN8" s="625"/>
      <c r="BO8" s="626">
        <v>1.2</v>
      </c>
      <c r="BP8" s="626"/>
      <c r="BQ8" s="626"/>
      <c r="BR8" s="626"/>
      <c r="BS8" s="627" t="s">
        <v>177</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1186908</v>
      </c>
      <c r="CS8" s="624"/>
      <c r="CT8" s="624"/>
      <c r="CU8" s="624"/>
      <c r="CV8" s="624"/>
      <c r="CW8" s="624"/>
      <c r="CX8" s="624"/>
      <c r="CY8" s="625"/>
      <c r="CZ8" s="626">
        <v>12.2</v>
      </c>
      <c r="DA8" s="626"/>
      <c r="DB8" s="626"/>
      <c r="DC8" s="626"/>
      <c r="DD8" s="632">
        <v>669</v>
      </c>
      <c r="DE8" s="624"/>
      <c r="DF8" s="624"/>
      <c r="DG8" s="624"/>
      <c r="DH8" s="624"/>
      <c r="DI8" s="624"/>
      <c r="DJ8" s="624"/>
      <c r="DK8" s="624"/>
      <c r="DL8" s="624"/>
      <c r="DM8" s="624"/>
      <c r="DN8" s="624"/>
      <c r="DO8" s="624"/>
      <c r="DP8" s="625"/>
      <c r="DQ8" s="632">
        <v>705285</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1942</v>
      </c>
      <c r="S9" s="624"/>
      <c r="T9" s="624"/>
      <c r="U9" s="624"/>
      <c r="V9" s="624"/>
      <c r="W9" s="624"/>
      <c r="X9" s="624"/>
      <c r="Y9" s="625"/>
      <c r="Z9" s="626">
        <v>0</v>
      </c>
      <c r="AA9" s="626"/>
      <c r="AB9" s="626"/>
      <c r="AC9" s="626"/>
      <c r="AD9" s="627">
        <v>1942</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290303</v>
      </c>
      <c r="BH9" s="624"/>
      <c r="BI9" s="624"/>
      <c r="BJ9" s="624"/>
      <c r="BK9" s="624"/>
      <c r="BL9" s="624"/>
      <c r="BM9" s="624"/>
      <c r="BN9" s="625"/>
      <c r="BO9" s="626">
        <v>34.9</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928104</v>
      </c>
      <c r="CS9" s="624"/>
      <c r="CT9" s="624"/>
      <c r="CU9" s="624"/>
      <c r="CV9" s="624"/>
      <c r="CW9" s="624"/>
      <c r="CX9" s="624"/>
      <c r="CY9" s="625"/>
      <c r="CZ9" s="626">
        <v>9.6</v>
      </c>
      <c r="DA9" s="626"/>
      <c r="DB9" s="626"/>
      <c r="DC9" s="626"/>
      <c r="DD9" s="632">
        <v>36784</v>
      </c>
      <c r="DE9" s="624"/>
      <c r="DF9" s="624"/>
      <c r="DG9" s="624"/>
      <c r="DH9" s="624"/>
      <c r="DI9" s="624"/>
      <c r="DJ9" s="624"/>
      <c r="DK9" s="624"/>
      <c r="DL9" s="624"/>
      <c r="DM9" s="624"/>
      <c r="DN9" s="624"/>
      <c r="DO9" s="624"/>
      <c r="DP9" s="625"/>
      <c r="DQ9" s="632">
        <v>484121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138</v>
      </c>
      <c r="AA10" s="626"/>
      <c r="AB10" s="626"/>
      <c r="AC10" s="626"/>
      <c r="AD10" s="627" t="s">
        <v>239</v>
      </c>
      <c r="AE10" s="627"/>
      <c r="AF10" s="627"/>
      <c r="AG10" s="627"/>
      <c r="AH10" s="627"/>
      <c r="AI10" s="627"/>
      <c r="AJ10" s="627"/>
      <c r="AK10" s="627"/>
      <c r="AL10" s="628" t="s">
        <v>138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15697</v>
      </c>
      <c r="BH10" s="624"/>
      <c r="BI10" s="624"/>
      <c r="BJ10" s="624"/>
      <c r="BK10" s="624"/>
      <c r="BL10" s="624"/>
      <c r="BM10" s="624"/>
      <c r="BN10" s="625"/>
      <c r="BO10" s="626">
        <v>1.9</v>
      </c>
      <c r="BP10" s="626"/>
      <c r="BQ10" s="626"/>
      <c r="BR10" s="626"/>
      <c r="BS10" s="627">
        <v>2616</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177</v>
      </c>
      <c r="DA10" s="626"/>
      <c r="DB10" s="626"/>
      <c r="DC10" s="626"/>
      <c r="DD10" s="632" t="s">
        <v>138</v>
      </c>
      <c r="DE10" s="624"/>
      <c r="DF10" s="624"/>
      <c r="DG10" s="624"/>
      <c r="DH10" s="624"/>
      <c r="DI10" s="624"/>
      <c r="DJ10" s="624"/>
      <c r="DK10" s="624"/>
      <c r="DL10" s="624"/>
      <c r="DM10" s="624"/>
      <c r="DN10" s="624"/>
      <c r="DO10" s="624"/>
      <c r="DP10" s="625"/>
      <c r="DQ10" s="632" t="s">
        <v>177</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147145</v>
      </c>
      <c r="S11" s="624"/>
      <c r="T11" s="624"/>
      <c r="U11" s="624"/>
      <c r="V11" s="624"/>
      <c r="W11" s="624"/>
      <c r="X11" s="624"/>
      <c r="Y11" s="625"/>
      <c r="Z11" s="628">
        <v>1.5</v>
      </c>
      <c r="AA11" s="629"/>
      <c r="AB11" s="629"/>
      <c r="AC11" s="635"/>
      <c r="AD11" s="632">
        <v>147145</v>
      </c>
      <c r="AE11" s="624"/>
      <c r="AF11" s="624"/>
      <c r="AG11" s="624"/>
      <c r="AH11" s="624"/>
      <c r="AI11" s="624"/>
      <c r="AJ11" s="624"/>
      <c r="AK11" s="625"/>
      <c r="AL11" s="628">
        <v>3.2</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14896</v>
      </c>
      <c r="BH11" s="624"/>
      <c r="BI11" s="624"/>
      <c r="BJ11" s="624"/>
      <c r="BK11" s="624"/>
      <c r="BL11" s="624"/>
      <c r="BM11" s="624"/>
      <c r="BN11" s="625"/>
      <c r="BO11" s="626">
        <v>1.8</v>
      </c>
      <c r="BP11" s="626"/>
      <c r="BQ11" s="626"/>
      <c r="BR11" s="626"/>
      <c r="BS11" s="627">
        <v>4333</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1576711</v>
      </c>
      <c r="CS11" s="624"/>
      <c r="CT11" s="624"/>
      <c r="CU11" s="624"/>
      <c r="CV11" s="624"/>
      <c r="CW11" s="624"/>
      <c r="CX11" s="624"/>
      <c r="CY11" s="625"/>
      <c r="CZ11" s="626">
        <v>16.2</v>
      </c>
      <c r="DA11" s="626"/>
      <c r="DB11" s="626"/>
      <c r="DC11" s="626"/>
      <c r="DD11" s="632">
        <v>1089975</v>
      </c>
      <c r="DE11" s="624"/>
      <c r="DF11" s="624"/>
      <c r="DG11" s="624"/>
      <c r="DH11" s="624"/>
      <c r="DI11" s="624"/>
      <c r="DJ11" s="624"/>
      <c r="DK11" s="624"/>
      <c r="DL11" s="624"/>
      <c r="DM11" s="624"/>
      <c r="DN11" s="624"/>
      <c r="DO11" s="624"/>
      <c r="DP11" s="625"/>
      <c r="DQ11" s="632">
        <v>248453</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177</v>
      </c>
      <c r="S12" s="624"/>
      <c r="T12" s="624"/>
      <c r="U12" s="624"/>
      <c r="V12" s="624"/>
      <c r="W12" s="624"/>
      <c r="X12" s="624"/>
      <c r="Y12" s="625"/>
      <c r="Z12" s="626" t="s">
        <v>138</v>
      </c>
      <c r="AA12" s="626"/>
      <c r="AB12" s="626"/>
      <c r="AC12" s="626"/>
      <c r="AD12" s="627" t="s">
        <v>177</v>
      </c>
      <c r="AE12" s="627"/>
      <c r="AF12" s="627"/>
      <c r="AG12" s="627"/>
      <c r="AH12" s="627"/>
      <c r="AI12" s="627"/>
      <c r="AJ12" s="627"/>
      <c r="AK12" s="627"/>
      <c r="AL12" s="628" t="s">
        <v>138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427803</v>
      </c>
      <c r="BH12" s="624"/>
      <c r="BI12" s="624"/>
      <c r="BJ12" s="624"/>
      <c r="BK12" s="624"/>
      <c r="BL12" s="624"/>
      <c r="BM12" s="624"/>
      <c r="BN12" s="625"/>
      <c r="BO12" s="626">
        <v>51.4</v>
      </c>
      <c r="BP12" s="626"/>
      <c r="BQ12" s="626"/>
      <c r="BR12" s="626"/>
      <c r="BS12" s="627" t="s">
        <v>138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255091</v>
      </c>
      <c r="CS12" s="624"/>
      <c r="CT12" s="624"/>
      <c r="CU12" s="624"/>
      <c r="CV12" s="624"/>
      <c r="CW12" s="624"/>
      <c r="CX12" s="624"/>
      <c r="CY12" s="625"/>
      <c r="CZ12" s="626">
        <v>2.6</v>
      </c>
      <c r="DA12" s="626"/>
      <c r="DB12" s="626"/>
      <c r="DC12" s="626"/>
      <c r="DD12" s="632">
        <v>7005</v>
      </c>
      <c r="DE12" s="624"/>
      <c r="DF12" s="624"/>
      <c r="DG12" s="624"/>
      <c r="DH12" s="624"/>
      <c r="DI12" s="624"/>
      <c r="DJ12" s="624"/>
      <c r="DK12" s="624"/>
      <c r="DL12" s="624"/>
      <c r="DM12" s="624"/>
      <c r="DN12" s="624"/>
      <c r="DO12" s="624"/>
      <c r="DP12" s="625"/>
      <c r="DQ12" s="632">
        <v>161808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239</v>
      </c>
      <c r="AA13" s="626"/>
      <c r="AB13" s="626"/>
      <c r="AC13" s="626"/>
      <c r="AD13" s="627" t="s">
        <v>177</v>
      </c>
      <c r="AE13" s="627"/>
      <c r="AF13" s="627"/>
      <c r="AG13" s="627"/>
      <c r="AH13" s="627"/>
      <c r="AI13" s="627"/>
      <c r="AJ13" s="627"/>
      <c r="AK13" s="627"/>
      <c r="AL13" s="628" t="s">
        <v>138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427450</v>
      </c>
      <c r="BH13" s="624"/>
      <c r="BI13" s="624"/>
      <c r="BJ13" s="624"/>
      <c r="BK13" s="624"/>
      <c r="BL13" s="624"/>
      <c r="BM13" s="624"/>
      <c r="BN13" s="625"/>
      <c r="BO13" s="626">
        <v>51.4</v>
      </c>
      <c r="BP13" s="626"/>
      <c r="BQ13" s="626"/>
      <c r="BR13" s="626"/>
      <c r="BS13" s="627" t="s">
        <v>239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1128910</v>
      </c>
      <c r="CS13" s="624"/>
      <c r="CT13" s="624"/>
      <c r="CU13" s="624"/>
      <c r="CV13" s="624"/>
      <c r="CW13" s="624"/>
      <c r="CX13" s="624"/>
      <c r="CY13" s="625"/>
      <c r="CZ13" s="626">
        <v>11.6</v>
      </c>
      <c r="DA13" s="626"/>
      <c r="DB13" s="626"/>
      <c r="DC13" s="626"/>
      <c r="DD13" s="632">
        <v>704239</v>
      </c>
      <c r="DE13" s="624"/>
      <c r="DF13" s="624"/>
      <c r="DG13" s="624"/>
      <c r="DH13" s="624"/>
      <c r="DI13" s="624"/>
      <c r="DJ13" s="624"/>
      <c r="DK13" s="624"/>
      <c r="DL13" s="624"/>
      <c r="DM13" s="624"/>
      <c r="DN13" s="624"/>
      <c r="DO13" s="624"/>
      <c r="DP13" s="625"/>
      <c r="DQ13" s="632">
        <v>525982</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138</v>
      </c>
      <c r="S14" s="624"/>
      <c r="T14" s="624"/>
      <c r="U14" s="624"/>
      <c r="V14" s="624"/>
      <c r="W14" s="624"/>
      <c r="X14" s="624"/>
      <c r="Y14" s="625"/>
      <c r="Z14" s="626" t="s">
        <v>177</v>
      </c>
      <c r="AA14" s="626"/>
      <c r="AB14" s="626"/>
      <c r="AC14" s="626"/>
      <c r="AD14" s="627" t="s">
        <v>239</v>
      </c>
      <c r="AE14" s="627"/>
      <c r="AF14" s="627"/>
      <c r="AG14" s="627"/>
      <c r="AH14" s="627"/>
      <c r="AI14" s="627"/>
      <c r="AJ14" s="627"/>
      <c r="AK14" s="627"/>
      <c r="AL14" s="628" t="s">
        <v>177</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21357</v>
      </c>
      <c r="BH14" s="624"/>
      <c r="BI14" s="624"/>
      <c r="BJ14" s="624"/>
      <c r="BK14" s="624"/>
      <c r="BL14" s="624"/>
      <c r="BM14" s="624"/>
      <c r="BN14" s="625"/>
      <c r="BO14" s="626">
        <v>2.6</v>
      </c>
      <c r="BP14" s="626"/>
      <c r="BQ14" s="626"/>
      <c r="BR14" s="626"/>
      <c r="BS14" s="627" t="s">
        <v>138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402380</v>
      </c>
      <c r="CS14" s="624"/>
      <c r="CT14" s="624"/>
      <c r="CU14" s="624"/>
      <c r="CV14" s="624"/>
      <c r="CW14" s="624"/>
      <c r="CX14" s="624"/>
      <c r="CY14" s="625"/>
      <c r="CZ14" s="626">
        <v>4.0999999999999996</v>
      </c>
      <c r="DA14" s="626"/>
      <c r="DB14" s="626"/>
      <c r="DC14" s="626"/>
      <c r="DD14" s="632">
        <v>95211</v>
      </c>
      <c r="DE14" s="624"/>
      <c r="DF14" s="624"/>
      <c r="DG14" s="624"/>
      <c r="DH14" s="624"/>
      <c r="DI14" s="624"/>
      <c r="DJ14" s="624"/>
      <c r="DK14" s="624"/>
      <c r="DL14" s="624"/>
      <c r="DM14" s="624"/>
      <c r="DN14" s="624"/>
      <c r="DO14" s="624"/>
      <c r="DP14" s="625"/>
      <c r="DQ14" s="632">
        <v>315680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177</v>
      </c>
      <c r="AE15" s="627"/>
      <c r="AF15" s="627"/>
      <c r="AG15" s="627"/>
      <c r="AH15" s="627"/>
      <c r="AI15" s="627"/>
      <c r="AJ15" s="627"/>
      <c r="AK15" s="627"/>
      <c r="AL15" s="628" t="s">
        <v>177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51498</v>
      </c>
      <c r="BH15" s="624"/>
      <c r="BI15" s="624"/>
      <c r="BJ15" s="624"/>
      <c r="BK15" s="624"/>
      <c r="BL15" s="624"/>
      <c r="BM15" s="624"/>
      <c r="BN15" s="625"/>
      <c r="BO15" s="626">
        <v>6.2</v>
      </c>
      <c r="BP15" s="626"/>
      <c r="BQ15" s="626"/>
      <c r="BR15" s="626"/>
      <c r="BS15" s="627" t="s">
        <v>138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883168</v>
      </c>
      <c r="CS15" s="624"/>
      <c r="CT15" s="624"/>
      <c r="CU15" s="624"/>
      <c r="CV15" s="624"/>
      <c r="CW15" s="624"/>
      <c r="CX15" s="624"/>
      <c r="CY15" s="625"/>
      <c r="CZ15" s="626">
        <v>9.1</v>
      </c>
      <c r="DA15" s="626"/>
      <c r="DB15" s="626"/>
      <c r="DC15" s="626"/>
      <c r="DD15" s="632">
        <v>148350</v>
      </c>
      <c r="DE15" s="624"/>
      <c r="DF15" s="624"/>
      <c r="DG15" s="624"/>
      <c r="DH15" s="624"/>
      <c r="DI15" s="624"/>
      <c r="DJ15" s="624"/>
      <c r="DK15" s="624"/>
      <c r="DL15" s="624"/>
      <c r="DM15" s="624"/>
      <c r="DN15" s="624"/>
      <c r="DO15" s="624"/>
      <c r="DP15" s="625"/>
      <c r="DQ15" s="632">
        <v>698535</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10484</v>
      </c>
      <c r="S16" s="624"/>
      <c r="T16" s="624"/>
      <c r="U16" s="624"/>
      <c r="V16" s="624"/>
      <c r="W16" s="624"/>
      <c r="X16" s="624"/>
      <c r="Y16" s="625"/>
      <c r="Z16" s="626">
        <v>0.1</v>
      </c>
      <c r="AA16" s="626"/>
      <c r="AB16" s="626"/>
      <c r="AC16" s="626"/>
      <c r="AD16" s="627">
        <v>10484</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138</v>
      </c>
      <c r="BP16" s="626"/>
      <c r="BQ16" s="626"/>
      <c r="BR16" s="626"/>
      <c r="BS16" s="627" t="s">
        <v>239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138</v>
      </c>
      <c r="CS16" s="624"/>
      <c r="CT16" s="624"/>
      <c r="CU16" s="624"/>
      <c r="CV16" s="624"/>
      <c r="CW16" s="624"/>
      <c r="CX16" s="624"/>
      <c r="CY16" s="625"/>
      <c r="CZ16" s="626" t="s">
        <v>138</v>
      </c>
      <c r="DA16" s="626"/>
      <c r="DB16" s="626"/>
      <c r="DC16" s="626"/>
      <c r="DD16" s="632" t="s">
        <v>138</v>
      </c>
      <c r="DE16" s="624"/>
      <c r="DF16" s="624"/>
      <c r="DG16" s="624"/>
      <c r="DH16" s="624"/>
      <c r="DI16" s="624"/>
      <c r="DJ16" s="624"/>
      <c r="DK16" s="624"/>
      <c r="DL16" s="624"/>
      <c r="DM16" s="624"/>
      <c r="DN16" s="624"/>
      <c r="DO16" s="624"/>
      <c r="DP16" s="625"/>
      <c r="DQ16" s="632" t="s">
        <v>177</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9652</v>
      </c>
      <c r="S17" s="624"/>
      <c r="T17" s="624"/>
      <c r="U17" s="624"/>
      <c r="V17" s="624"/>
      <c r="W17" s="624"/>
      <c r="X17" s="624"/>
      <c r="Y17" s="625"/>
      <c r="Z17" s="626">
        <v>0.1</v>
      </c>
      <c r="AA17" s="626"/>
      <c r="AB17" s="626"/>
      <c r="AC17" s="626"/>
      <c r="AD17" s="627">
        <v>9652</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138</v>
      </c>
      <c r="BP17" s="626"/>
      <c r="BQ17" s="626"/>
      <c r="BR17" s="626"/>
      <c r="BS17" s="627" t="s">
        <v>138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1101740</v>
      </c>
      <c r="CS17" s="624"/>
      <c r="CT17" s="624"/>
      <c r="CU17" s="624"/>
      <c r="CV17" s="624"/>
      <c r="CW17" s="624"/>
      <c r="CX17" s="624"/>
      <c r="CY17" s="625"/>
      <c r="CZ17" s="626">
        <v>11.3</v>
      </c>
      <c r="DA17" s="626"/>
      <c r="DB17" s="626"/>
      <c r="DC17" s="626"/>
      <c r="DD17" s="632" t="s">
        <v>239</v>
      </c>
      <c r="DE17" s="624"/>
      <c r="DF17" s="624"/>
      <c r="DG17" s="624"/>
      <c r="DH17" s="624"/>
      <c r="DI17" s="624"/>
      <c r="DJ17" s="624"/>
      <c r="DK17" s="624"/>
      <c r="DL17" s="624"/>
      <c r="DM17" s="624"/>
      <c r="DN17" s="624"/>
      <c r="DO17" s="624"/>
      <c r="DP17" s="625"/>
      <c r="DQ17" s="632">
        <v>1059090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4240</v>
      </c>
      <c r="S18" s="624"/>
      <c r="T18" s="624"/>
      <c r="U18" s="624"/>
      <c r="V18" s="624"/>
      <c r="W18" s="624"/>
      <c r="X18" s="624"/>
      <c r="Y18" s="625"/>
      <c r="Z18" s="626">
        <v>0</v>
      </c>
      <c r="AA18" s="626"/>
      <c r="AB18" s="626"/>
      <c r="AC18" s="626"/>
      <c r="AD18" s="627">
        <v>4240</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177</v>
      </c>
      <c r="BP18" s="626"/>
      <c r="BQ18" s="626"/>
      <c r="BR18" s="626"/>
      <c r="BS18" s="627" t="s">
        <v>138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239</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2899</v>
      </c>
      <c r="S19" s="624"/>
      <c r="T19" s="624"/>
      <c r="U19" s="624"/>
      <c r="V19" s="624"/>
      <c r="W19" s="624"/>
      <c r="X19" s="624"/>
      <c r="Y19" s="625"/>
      <c r="Z19" s="626">
        <v>0</v>
      </c>
      <c r="AA19" s="626"/>
      <c r="AB19" s="626"/>
      <c r="AC19" s="626"/>
      <c r="AD19" s="627">
        <v>2899</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177</v>
      </c>
      <c r="BH19" s="624"/>
      <c r="BI19" s="624"/>
      <c r="BJ19" s="624"/>
      <c r="BK19" s="624"/>
      <c r="BL19" s="624"/>
      <c r="BM19" s="624"/>
      <c r="BN19" s="625"/>
      <c r="BO19" s="626" t="s">
        <v>138</v>
      </c>
      <c r="BP19" s="626"/>
      <c r="BQ19" s="626"/>
      <c r="BR19" s="626"/>
      <c r="BS19" s="627" t="s">
        <v>138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138</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1341</v>
      </c>
      <c r="S20" s="624"/>
      <c r="T20" s="624"/>
      <c r="U20" s="624"/>
      <c r="V20" s="624"/>
      <c r="W20" s="624"/>
      <c r="X20" s="624"/>
      <c r="Y20" s="625"/>
      <c r="Z20" s="626">
        <v>0</v>
      </c>
      <c r="AA20" s="626"/>
      <c r="AB20" s="626"/>
      <c r="AC20" s="626"/>
      <c r="AD20" s="627">
        <v>1341</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138</v>
      </c>
      <c r="BH20" s="624"/>
      <c r="BI20" s="624"/>
      <c r="BJ20" s="624"/>
      <c r="BK20" s="624"/>
      <c r="BL20" s="624"/>
      <c r="BM20" s="624"/>
      <c r="BN20" s="625"/>
      <c r="BO20" s="626" t="s">
        <v>239</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9716558</v>
      </c>
      <c r="CS20" s="624"/>
      <c r="CT20" s="624"/>
      <c r="CU20" s="624"/>
      <c r="CV20" s="624"/>
      <c r="CW20" s="624"/>
      <c r="CX20" s="624"/>
      <c r="CY20" s="625"/>
      <c r="CZ20" s="626">
        <v>100</v>
      </c>
      <c r="DA20" s="626"/>
      <c r="DB20" s="626"/>
      <c r="DC20" s="626"/>
      <c r="DD20" s="632">
        <v>2178316</v>
      </c>
      <c r="DE20" s="624"/>
      <c r="DF20" s="624"/>
      <c r="DG20" s="624"/>
      <c r="DH20" s="624"/>
      <c r="DI20" s="624"/>
      <c r="DJ20" s="624"/>
      <c r="DK20" s="624"/>
      <c r="DL20" s="624"/>
      <c r="DM20" s="624"/>
      <c r="DN20" s="624"/>
      <c r="DO20" s="624"/>
      <c r="DP20" s="625"/>
      <c r="DQ20" s="632">
        <v>5344841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3716789</v>
      </c>
      <c r="S21" s="624"/>
      <c r="T21" s="624"/>
      <c r="U21" s="624"/>
      <c r="V21" s="624"/>
      <c r="W21" s="624"/>
      <c r="X21" s="624"/>
      <c r="Y21" s="625"/>
      <c r="Z21" s="626">
        <v>37.700000000000003</v>
      </c>
      <c r="AA21" s="626"/>
      <c r="AB21" s="626"/>
      <c r="AC21" s="626"/>
      <c r="AD21" s="627">
        <v>3406096</v>
      </c>
      <c r="AE21" s="627"/>
      <c r="AF21" s="627"/>
      <c r="AG21" s="627"/>
      <c r="AH21" s="627"/>
      <c r="AI21" s="627"/>
      <c r="AJ21" s="627"/>
      <c r="AK21" s="627"/>
      <c r="AL21" s="628">
        <v>74.7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3406096</v>
      </c>
      <c r="S22" s="624"/>
      <c r="T22" s="624"/>
      <c r="U22" s="624"/>
      <c r="V22" s="624"/>
      <c r="W22" s="624"/>
      <c r="X22" s="624"/>
      <c r="Y22" s="625"/>
      <c r="Z22" s="626">
        <v>34.6</v>
      </c>
      <c r="AA22" s="626"/>
      <c r="AB22" s="626"/>
      <c r="AC22" s="626"/>
      <c r="AD22" s="627">
        <v>3406096</v>
      </c>
      <c r="AE22" s="627"/>
      <c r="AF22" s="627"/>
      <c r="AG22" s="627"/>
      <c r="AH22" s="627"/>
      <c r="AI22" s="627"/>
      <c r="AJ22" s="627"/>
      <c r="AK22" s="627"/>
      <c r="AL22" s="628">
        <v>74.7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177</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310671</v>
      </c>
      <c r="S23" s="624"/>
      <c r="T23" s="624"/>
      <c r="U23" s="624"/>
      <c r="V23" s="624"/>
      <c r="W23" s="624"/>
      <c r="X23" s="624"/>
      <c r="Y23" s="625"/>
      <c r="Z23" s="626">
        <v>3.2</v>
      </c>
      <c r="AA23" s="626"/>
      <c r="AB23" s="626"/>
      <c r="AC23" s="626"/>
      <c r="AD23" s="627" t="s">
        <v>138</v>
      </c>
      <c r="AE23" s="627"/>
      <c r="AF23" s="627"/>
      <c r="AG23" s="627"/>
      <c r="AH23" s="627"/>
      <c r="AI23" s="627"/>
      <c r="AJ23" s="627"/>
      <c r="AK23" s="627"/>
      <c r="AL23" s="628" t="s">
        <v>239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22</v>
      </c>
      <c r="S24" s="624"/>
      <c r="T24" s="624"/>
      <c r="U24" s="624"/>
      <c r="V24" s="624"/>
      <c r="W24" s="624"/>
      <c r="X24" s="624"/>
      <c r="Y24" s="625"/>
      <c r="Z24" s="626">
        <v>0</v>
      </c>
      <c r="AA24" s="626"/>
      <c r="AB24" s="626"/>
      <c r="AC24" s="626"/>
      <c r="AD24" s="627" t="s">
        <v>138</v>
      </c>
      <c r="AE24" s="627"/>
      <c r="AF24" s="627"/>
      <c r="AG24" s="627"/>
      <c r="AH24" s="627"/>
      <c r="AI24" s="627"/>
      <c r="AJ24" s="627"/>
      <c r="AK24" s="627"/>
      <c r="AL24" s="628" t="s">
        <v>138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177</v>
      </c>
      <c r="BP24" s="626"/>
      <c r="BQ24" s="626"/>
      <c r="BR24" s="626"/>
      <c r="BS24" s="627" t="s">
        <v>239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3115991</v>
      </c>
      <c r="CS24" s="613"/>
      <c r="CT24" s="613"/>
      <c r="CU24" s="613"/>
      <c r="CV24" s="613"/>
      <c r="CW24" s="613"/>
      <c r="CX24" s="613"/>
      <c r="CY24" s="614"/>
      <c r="CZ24" s="617">
        <v>32.1</v>
      </c>
      <c r="DA24" s="618"/>
      <c r="DB24" s="618"/>
      <c r="DC24" s="634"/>
      <c r="DD24" s="657">
        <v>2414405</v>
      </c>
      <c r="DE24" s="613"/>
      <c r="DF24" s="613"/>
      <c r="DG24" s="613"/>
      <c r="DH24" s="613"/>
      <c r="DI24" s="613"/>
      <c r="DJ24" s="613"/>
      <c r="DK24" s="614"/>
      <c r="DL24" s="657">
        <v>2399619</v>
      </c>
      <c r="DM24" s="613"/>
      <c r="DN24" s="613"/>
      <c r="DO24" s="613"/>
      <c r="DP24" s="613"/>
      <c r="DQ24" s="613"/>
      <c r="DR24" s="613"/>
      <c r="DS24" s="613"/>
      <c r="DT24" s="613"/>
      <c r="DU24" s="613"/>
      <c r="DV24" s="614"/>
      <c r="DW24" s="617">
        <v>52.1</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4847484</v>
      </c>
      <c r="S25" s="624"/>
      <c r="T25" s="624"/>
      <c r="U25" s="624"/>
      <c r="V25" s="624"/>
      <c r="W25" s="624"/>
      <c r="X25" s="624"/>
      <c r="Y25" s="625"/>
      <c r="Z25" s="626">
        <v>49.2</v>
      </c>
      <c r="AA25" s="626"/>
      <c r="AB25" s="626"/>
      <c r="AC25" s="626"/>
      <c r="AD25" s="627">
        <v>4536791</v>
      </c>
      <c r="AE25" s="627"/>
      <c r="AF25" s="627"/>
      <c r="AG25" s="627"/>
      <c r="AH25" s="627"/>
      <c r="AI25" s="627"/>
      <c r="AJ25" s="627"/>
      <c r="AK25" s="627"/>
      <c r="AL25" s="628">
        <v>99.5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1618963</v>
      </c>
      <c r="CS25" s="653"/>
      <c r="CT25" s="653"/>
      <c r="CU25" s="653"/>
      <c r="CV25" s="653"/>
      <c r="CW25" s="653"/>
      <c r="CX25" s="653"/>
      <c r="CY25" s="654"/>
      <c r="CZ25" s="628">
        <v>16.7</v>
      </c>
      <c r="DA25" s="655"/>
      <c r="DB25" s="655"/>
      <c r="DC25" s="658"/>
      <c r="DD25" s="632">
        <v>1247672</v>
      </c>
      <c r="DE25" s="653"/>
      <c r="DF25" s="653"/>
      <c r="DG25" s="653"/>
      <c r="DH25" s="653"/>
      <c r="DI25" s="653"/>
      <c r="DJ25" s="653"/>
      <c r="DK25" s="654"/>
      <c r="DL25" s="632">
        <v>1247672</v>
      </c>
      <c r="DM25" s="653"/>
      <c r="DN25" s="653"/>
      <c r="DO25" s="653"/>
      <c r="DP25" s="653"/>
      <c r="DQ25" s="653"/>
      <c r="DR25" s="653"/>
      <c r="DS25" s="653"/>
      <c r="DT25" s="653"/>
      <c r="DU25" s="653"/>
      <c r="DV25" s="654"/>
      <c r="DW25" s="628">
        <v>27.1</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785</v>
      </c>
      <c r="S26" s="624"/>
      <c r="T26" s="624"/>
      <c r="U26" s="624"/>
      <c r="V26" s="624"/>
      <c r="W26" s="624"/>
      <c r="X26" s="624"/>
      <c r="Y26" s="625"/>
      <c r="Z26" s="626">
        <v>0</v>
      </c>
      <c r="AA26" s="626"/>
      <c r="AB26" s="626"/>
      <c r="AC26" s="626"/>
      <c r="AD26" s="627">
        <v>785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239</v>
      </c>
      <c r="BP26" s="626"/>
      <c r="BQ26" s="626"/>
      <c r="BR26" s="626"/>
      <c r="BS26" s="627" t="s">
        <v>138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973463</v>
      </c>
      <c r="CS26" s="624"/>
      <c r="CT26" s="624"/>
      <c r="CU26" s="624"/>
      <c r="CV26" s="624"/>
      <c r="CW26" s="624"/>
      <c r="CX26" s="624"/>
      <c r="CY26" s="625"/>
      <c r="CZ26" s="628">
        <v>10</v>
      </c>
      <c r="DA26" s="655"/>
      <c r="DB26" s="655"/>
      <c r="DC26" s="658"/>
      <c r="DD26" s="632">
        <v>602172</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45671</v>
      </c>
      <c r="S27" s="624"/>
      <c r="T27" s="624"/>
      <c r="U27" s="624"/>
      <c r="V27" s="624"/>
      <c r="W27" s="624"/>
      <c r="X27" s="624"/>
      <c r="Y27" s="625"/>
      <c r="Z27" s="626">
        <v>0.5</v>
      </c>
      <c r="AA27" s="626"/>
      <c r="AB27" s="626"/>
      <c r="AC27" s="626"/>
      <c r="AD27" s="627" t="s">
        <v>304</v>
      </c>
      <c r="AE27" s="627"/>
      <c r="AF27" s="627"/>
      <c r="AG27" s="627"/>
      <c r="AH27" s="627"/>
      <c r="AI27" s="627"/>
      <c r="AJ27" s="627"/>
      <c r="AK27" s="627"/>
      <c r="AL27" s="628" t="s">
        <v>138</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831749</v>
      </c>
      <c r="BH27" s="624"/>
      <c r="BI27" s="624"/>
      <c r="BJ27" s="624"/>
      <c r="BK27" s="624"/>
      <c r="BL27" s="624"/>
      <c r="BM27" s="624"/>
      <c r="BN27" s="625"/>
      <c r="BO27" s="626">
        <v>100</v>
      </c>
      <c r="BP27" s="626"/>
      <c r="BQ27" s="626"/>
      <c r="BR27" s="626"/>
      <c r="BS27" s="627">
        <v>6949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395288</v>
      </c>
      <c r="CS27" s="653"/>
      <c r="CT27" s="653"/>
      <c r="CU27" s="653"/>
      <c r="CV27" s="653"/>
      <c r="CW27" s="653"/>
      <c r="CX27" s="653"/>
      <c r="CY27" s="654"/>
      <c r="CZ27" s="628">
        <v>4.0999999999999996</v>
      </c>
      <c r="DA27" s="655"/>
      <c r="DB27" s="655"/>
      <c r="DC27" s="658"/>
      <c r="DD27" s="632">
        <v>107643</v>
      </c>
      <c r="DE27" s="653"/>
      <c r="DF27" s="653"/>
      <c r="DG27" s="653"/>
      <c r="DH27" s="653"/>
      <c r="DI27" s="653"/>
      <c r="DJ27" s="653"/>
      <c r="DK27" s="654"/>
      <c r="DL27" s="632">
        <v>92857</v>
      </c>
      <c r="DM27" s="653"/>
      <c r="DN27" s="653"/>
      <c r="DO27" s="653"/>
      <c r="DP27" s="653"/>
      <c r="DQ27" s="653"/>
      <c r="DR27" s="653"/>
      <c r="DS27" s="653"/>
      <c r="DT27" s="653"/>
      <c r="DU27" s="653"/>
      <c r="DV27" s="654"/>
      <c r="DW27" s="628">
        <v>2</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144145</v>
      </c>
      <c r="S28" s="624"/>
      <c r="T28" s="624"/>
      <c r="U28" s="624"/>
      <c r="V28" s="624"/>
      <c r="W28" s="624"/>
      <c r="X28" s="624"/>
      <c r="Y28" s="625"/>
      <c r="Z28" s="626">
        <v>1.5</v>
      </c>
      <c r="AA28" s="626"/>
      <c r="AB28" s="626"/>
      <c r="AC28" s="626"/>
      <c r="AD28" s="627" t="s">
        <v>138</v>
      </c>
      <c r="AE28" s="627"/>
      <c r="AF28" s="627"/>
      <c r="AG28" s="627"/>
      <c r="AH28" s="627"/>
      <c r="AI28" s="627"/>
      <c r="AJ28" s="627"/>
      <c r="AK28" s="627"/>
      <c r="AL28" s="628" t="s">
        <v>138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1101740</v>
      </c>
      <c r="CS28" s="624"/>
      <c r="CT28" s="624"/>
      <c r="CU28" s="624"/>
      <c r="CV28" s="624"/>
      <c r="CW28" s="624"/>
      <c r="CX28" s="624"/>
      <c r="CY28" s="625"/>
      <c r="CZ28" s="628">
        <v>11.3</v>
      </c>
      <c r="DA28" s="655"/>
      <c r="DB28" s="655"/>
      <c r="DC28" s="658"/>
      <c r="DD28" s="632">
        <v>1059090</v>
      </c>
      <c r="DE28" s="624"/>
      <c r="DF28" s="624"/>
      <c r="DG28" s="624"/>
      <c r="DH28" s="624"/>
      <c r="DI28" s="624"/>
      <c r="DJ28" s="624"/>
      <c r="DK28" s="625"/>
      <c r="DL28" s="632">
        <v>1059090</v>
      </c>
      <c r="DM28" s="624"/>
      <c r="DN28" s="624"/>
      <c r="DO28" s="624"/>
      <c r="DP28" s="624"/>
      <c r="DQ28" s="624"/>
      <c r="DR28" s="624"/>
      <c r="DS28" s="624"/>
      <c r="DT28" s="624"/>
      <c r="DU28" s="624"/>
      <c r="DV28" s="625"/>
      <c r="DW28" s="628">
        <v>23</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166095</v>
      </c>
      <c r="S29" s="624"/>
      <c r="T29" s="624"/>
      <c r="U29" s="624"/>
      <c r="V29" s="624"/>
      <c r="W29" s="624"/>
      <c r="X29" s="624"/>
      <c r="Y29" s="625"/>
      <c r="Z29" s="626">
        <v>1.7</v>
      </c>
      <c r="AA29" s="626"/>
      <c r="AB29" s="626"/>
      <c r="AC29" s="626"/>
      <c r="AD29" s="627" t="s">
        <v>304</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1101699</v>
      </c>
      <c r="CS29" s="653"/>
      <c r="CT29" s="653"/>
      <c r="CU29" s="653"/>
      <c r="CV29" s="653"/>
      <c r="CW29" s="653"/>
      <c r="CX29" s="653"/>
      <c r="CY29" s="654"/>
      <c r="CZ29" s="628">
        <v>11.3</v>
      </c>
      <c r="DA29" s="655"/>
      <c r="DB29" s="655"/>
      <c r="DC29" s="658"/>
      <c r="DD29" s="632">
        <v>1059049</v>
      </c>
      <c r="DE29" s="653"/>
      <c r="DF29" s="653"/>
      <c r="DG29" s="653"/>
      <c r="DH29" s="653"/>
      <c r="DI29" s="653"/>
      <c r="DJ29" s="653"/>
      <c r="DK29" s="654"/>
      <c r="DL29" s="632">
        <v>1059049</v>
      </c>
      <c r="DM29" s="653"/>
      <c r="DN29" s="653"/>
      <c r="DO29" s="653"/>
      <c r="DP29" s="653"/>
      <c r="DQ29" s="653"/>
      <c r="DR29" s="653"/>
      <c r="DS29" s="653"/>
      <c r="DT29" s="653"/>
      <c r="DU29" s="653"/>
      <c r="DV29" s="654"/>
      <c r="DW29" s="628">
        <v>23</v>
      </c>
      <c r="DX29" s="655"/>
      <c r="DY29" s="655"/>
      <c r="DZ29" s="655"/>
      <c r="EA29" s="655"/>
      <c r="EB29" s="655"/>
      <c r="EC29" s="656"/>
    </row>
    <row r="30" spans="2:133" ht="11.25" customHeight="1" x14ac:dyDescent="0.15">
      <c r="B30" s="620" t="s">
        <v>312</v>
      </c>
      <c r="C30" s="621"/>
      <c r="D30" s="621"/>
      <c r="E30" s="621"/>
      <c r="F30" s="621"/>
      <c r="G30" s="621"/>
      <c r="H30" s="621"/>
      <c r="I30" s="621"/>
      <c r="J30" s="621"/>
      <c r="K30" s="621"/>
      <c r="L30" s="621"/>
      <c r="M30" s="621"/>
      <c r="N30" s="621"/>
      <c r="O30" s="621"/>
      <c r="P30" s="621"/>
      <c r="Q30" s="622"/>
      <c r="R30" s="623">
        <v>957542</v>
      </c>
      <c r="S30" s="624"/>
      <c r="T30" s="624"/>
      <c r="U30" s="624"/>
      <c r="V30" s="624"/>
      <c r="W30" s="624"/>
      <c r="X30" s="624"/>
      <c r="Y30" s="625"/>
      <c r="Z30" s="626">
        <v>9.6999999999999993</v>
      </c>
      <c r="AA30" s="626"/>
      <c r="AB30" s="626"/>
      <c r="AC30" s="626"/>
      <c r="AD30" s="627" t="s">
        <v>138</v>
      </c>
      <c r="AE30" s="627"/>
      <c r="AF30" s="627"/>
      <c r="AG30" s="627"/>
      <c r="AH30" s="627"/>
      <c r="AI30" s="627"/>
      <c r="AJ30" s="627"/>
      <c r="AK30" s="627"/>
      <c r="AL30" s="628" t="s">
        <v>138</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1069898</v>
      </c>
      <c r="CS30" s="624"/>
      <c r="CT30" s="624"/>
      <c r="CU30" s="624"/>
      <c r="CV30" s="624"/>
      <c r="CW30" s="624"/>
      <c r="CX30" s="624"/>
      <c r="CY30" s="625"/>
      <c r="CZ30" s="628">
        <v>11</v>
      </c>
      <c r="DA30" s="655"/>
      <c r="DB30" s="655"/>
      <c r="DC30" s="658"/>
      <c r="DD30" s="632">
        <v>1027248</v>
      </c>
      <c r="DE30" s="624"/>
      <c r="DF30" s="624"/>
      <c r="DG30" s="624"/>
      <c r="DH30" s="624"/>
      <c r="DI30" s="624"/>
      <c r="DJ30" s="624"/>
      <c r="DK30" s="625"/>
      <c r="DL30" s="632">
        <v>1027248</v>
      </c>
      <c r="DM30" s="624"/>
      <c r="DN30" s="624"/>
      <c r="DO30" s="624"/>
      <c r="DP30" s="624"/>
      <c r="DQ30" s="624"/>
      <c r="DR30" s="624"/>
      <c r="DS30" s="624"/>
      <c r="DT30" s="624"/>
      <c r="DU30" s="624"/>
      <c r="DV30" s="625"/>
      <c r="DW30" s="628">
        <v>22.3</v>
      </c>
      <c r="DX30" s="655"/>
      <c r="DY30" s="655"/>
      <c r="DZ30" s="655"/>
      <c r="EA30" s="655"/>
      <c r="EB30" s="655"/>
      <c r="EC30" s="656"/>
    </row>
    <row r="31" spans="2:133" ht="11.25" customHeight="1" x14ac:dyDescent="0.15">
      <c r="B31" s="636" t="s">
        <v>316</v>
      </c>
      <c r="C31" s="637"/>
      <c r="D31" s="637"/>
      <c r="E31" s="637"/>
      <c r="F31" s="637"/>
      <c r="G31" s="637"/>
      <c r="H31" s="637"/>
      <c r="I31" s="637"/>
      <c r="J31" s="637"/>
      <c r="K31" s="637"/>
      <c r="L31" s="637"/>
      <c r="M31" s="637"/>
      <c r="N31" s="637"/>
      <c r="O31" s="637"/>
      <c r="P31" s="637"/>
      <c r="Q31" s="638"/>
      <c r="R31" s="623">
        <v>374</v>
      </c>
      <c r="S31" s="624"/>
      <c r="T31" s="624"/>
      <c r="U31" s="624"/>
      <c r="V31" s="624"/>
      <c r="W31" s="624"/>
      <c r="X31" s="624"/>
      <c r="Y31" s="625"/>
      <c r="Z31" s="626">
        <v>0</v>
      </c>
      <c r="AA31" s="626"/>
      <c r="AB31" s="626"/>
      <c r="AC31" s="626"/>
      <c r="AD31" s="627">
        <v>374</v>
      </c>
      <c r="AE31" s="627"/>
      <c r="AF31" s="627"/>
      <c r="AG31" s="627"/>
      <c r="AH31" s="627"/>
      <c r="AI31" s="627"/>
      <c r="AJ31" s="627"/>
      <c r="AK31" s="627"/>
      <c r="AL31" s="628">
        <v>0</v>
      </c>
      <c r="AM31" s="629"/>
      <c r="AN31" s="629"/>
      <c r="AO31" s="630"/>
      <c r="AP31" s="671" t="s">
        <v>317</v>
      </c>
      <c r="AQ31" s="672"/>
      <c r="AR31" s="672"/>
      <c r="AS31" s="672"/>
      <c r="AT31" s="677" t="s">
        <v>318</v>
      </c>
      <c r="AU31" s="214"/>
      <c r="AV31" s="214"/>
      <c r="AW31" s="214"/>
      <c r="AX31" s="609" t="s">
        <v>191</v>
      </c>
      <c r="AY31" s="610"/>
      <c r="AZ31" s="610"/>
      <c r="BA31" s="610"/>
      <c r="BB31" s="610"/>
      <c r="BC31" s="610"/>
      <c r="BD31" s="610"/>
      <c r="BE31" s="610"/>
      <c r="BF31" s="611"/>
      <c r="BG31" s="670">
        <v>99.2</v>
      </c>
      <c r="BH31" s="667"/>
      <c r="BI31" s="667"/>
      <c r="BJ31" s="667"/>
      <c r="BK31" s="667"/>
      <c r="BL31" s="667"/>
      <c r="BM31" s="618">
        <v>97.5</v>
      </c>
      <c r="BN31" s="667"/>
      <c r="BO31" s="667"/>
      <c r="BP31" s="667"/>
      <c r="BQ31" s="668"/>
      <c r="BR31" s="670">
        <v>99.2</v>
      </c>
      <c r="BS31" s="667"/>
      <c r="BT31" s="667"/>
      <c r="BU31" s="667"/>
      <c r="BV31" s="667"/>
      <c r="BW31" s="667"/>
      <c r="BX31" s="618">
        <v>97.4</v>
      </c>
      <c r="BY31" s="667"/>
      <c r="BZ31" s="667"/>
      <c r="CA31" s="667"/>
      <c r="CB31" s="668"/>
      <c r="CD31" s="663"/>
      <c r="CE31" s="664"/>
      <c r="CF31" s="620" t="s">
        <v>319</v>
      </c>
      <c r="CG31" s="621"/>
      <c r="CH31" s="621"/>
      <c r="CI31" s="621"/>
      <c r="CJ31" s="621"/>
      <c r="CK31" s="621"/>
      <c r="CL31" s="621"/>
      <c r="CM31" s="621"/>
      <c r="CN31" s="621"/>
      <c r="CO31" s="621"/>
      <c r="CP31" s="621"/>
      <c r="CQ31" s="622"/>
      <c r="CR31" s="623">
        <v>31801</v>
      </c>
      <c r="CS31" s="653"/>
      <c r="CT31" s="653"/>
      <c r="CU31" s="653"/>
      <c r="CV31" s="653"/>
      <c r="CW31" s="653"/>
      <c r="CX31" s="653"/>
      <c r="CY31" s="654"/>
      <c r="CZ31" s="628">
        <v>0.3</v>
      </c>
      <c r="DA31" s="655"/>
      <c r="DB31" s="655"/>
      <c r="DC31" s="658"/>
      <c r="DD31" s="632">
        <v>31801</v>
      </c>
      <c r="DE31" s="653"/>
      <c r="DF31" s="653"/>
      <c r="DG31" s="653"/>
      <c r="DH31" s="653"/>
      <c r="DI31" s="653"/>
      <c r="DJ31" s="653"/>
      <c r="DK31" s="654"/>
      <c r="DL31" s="632">
        <v>31801</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320</v>
      </c>
      <c r="C32" s="621"/>
      <c r="D32" s="621"/>
      <c r="E32" s="621"/>
      <c r="F32" s="621"/>
      <c r="G32" s="621"/>
      <c r="H32" s="621"/>
      <c r="I32" s="621"/>
      <c r="J32" s="621"/>
      <c r="K32" s="621"/>
      <c r="L32" s="621"/>
      <c r="M32" s="621"/>
      <c r="N32" s="621"/>
      <c r="O32" s="621"/>
      <c r="P32" s="621"/>
      <c r="Q32" s="622"/>
      <c r="R32" s="623">
        <v>1161800</v>
      </c>
      <c r="S32" s="624"/>
      <c r="T32" s="624"/>
      <c r="U32" s="624"/>
      <c r="V32" s="624"/>
      <c r="W32" s="624"/>
      <c r="X32" s="624"/>
      <c r="Y32" s="625"/>
      <c r="Z32" s="626">
        <v>11.8</v>
      </c>
      <c r="AA32" s="626"/>
      <c r="AB32" s="626"/>
      <c r="AC32" s="626"/>
      <c r="AD32" s="627" t="s">
        <v>138</v>
      </c>
      <c r="AE32" s="627"/>
      <c r="AF32" s="627"/>
      <c r="AG32" s="627"/>
      <c r="AH32" s="627"/>
      <c r="AI32" s="627"/>
      <c r="AJ32" s="627"/>
      <c r="AK32" s="627"/>
      <c r="AL32" s="628" t="s">
        <v>138</v>
      </c>
      <c r="AM32" s="629"/>
      <c r="AN32" s="629"/>
      <c r="AO32" s="630"/>
      <c r="AP32" s="673"/>
      <c r="AQ32" s="674"/>
      <c r="AR32" s="674"/>
      <c r="AS32" s="674"/>
      <c r="AT32" s="678"/>
      <c r="AU32" s="210" t="s">
        <v>321</v>
      </c>
      <c r="AX32" s="620" t="s">
        <v>322</v>
      </c>
      <c r="AY32" s="621"/>
      <c r="AZ32" s="621"/>
      <c r="BA32" s="621"/>
      <c r="BB32" s="621"/>
      <c r="BC32" s="621"/>
      <c r="BD32" s="621"/>
      <c r="BE32" s="621"/>
      <c r="BF32" s="622"/>
      <c r="BG32" s="680">
        <v>98.8</v>
      </c>
      <c r="BH32" s="653"/>
      <c r="BI32" s="653"/>
      <c r="BJ32" s="653"/>
      <c r="BK32" s="653"/>
      <c r="BL32" s="653"/>
      <c r="BM32" s="629">
        <v>96.9</v>
      </c>
      <c r="BN32" s="653"/>
      <c r="BO32" s="653"/>
      <c r="BP32" s="653"/>
      <c r="BQ32" s="669"/>
      <c r="BR32" s="680">
        <v>99.2</v>
      </c>
      <c r="BS32" s="653"/>
      <c r="BT32" s="653"/>
      <c r="BU32" s="653"/>
      <c r="BV32" s="653"/>
      <c r="BW32" s="653"/>
      <c r="BX32" s="629">
        <v>97.5</v>
      </c>
      <c r="BY32" s="653"/>
      <c r="BZ32" s="653"/>
      <c r="CA32" s="653"/>
      <c r="CB32" s="669"/>
      <c r="CD32" s="665"/>
      <c r="CE32" s="666"/>
      <c r="CF32" s="620" t="s">
        <v>323</v>
      </c>
      <c r="CG32" s="621"/>
      <c r="CH32" s="621"/>
      <c r="CI32" s="621"/>
      <c r="CJ32" s="621"/>
      <c r="CK32" s="621"/>
      <c r="CL32" s="621"/>
      <c r="CM32" s="621"/>
      <c r="CN32" s="621"/>
      <c r="CO32" s="621"/>
      <c r="CP32" s="621"/>
      <c r="CQ32" s="622"/>
      <c r="CR32" s="623">
        <v>41</v>
      </c>
      <c r="CS32" s="624"/>
      <c r="CT32" s="624"/>
      <c r="CU32" s="624"/>
      <c r="CV32" s="624"/>
      <c r="CW32" s="624"/>
      <c r="CX32" s="624"/>
      <c r="CY32" s="625"/>
      <c r="CZ32" s="628">
        <v>0</v>
      </c>
      <c r="DA32" s="655"/>
      <c r="DB32" s="655"/>
      <c r="DC32" s="658"/>
      <c r="DD32" s="632">
        <v>41</v>
      </c>
      <c r="DE32" s="624"/>
      <c r="DF32" s="624"/>
      <c r="DG32" s="624"/>
      <c r="DH32" s="624"/>
      <c r="DI32" s="624"/>
      <c r="DJ32" s="624"/>
      <c r="DK32" s="625"/>
      <c r="DL32" s="632">
        <v>41</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324</v>
      </c>
      <c r="C33" s="621"/>
      <c r="D33" s="621"/>
      <c r="E33" s="621"/>
      <c r="F33" s="621"/>
      <c r="G33" s="621"/>
      <c r="H33" s="621"/>
      <c r="I33" s="621"/>
      <c r="J33" s="621"/>
      <c r="K33" s="621"/>
      <c r="L33" s="621"/>
      <c r="M33" s="621"/>
      <c r="N33" s="621"/>
      <c r="O33" s="621"/>
      <c r="P33" s="621"/>
      <c r="Q33" s="622"/>
      <c r="R33" s="623">
        <v>32146</v>
      </c>
      <c r="S33" s="624"/>
      <c r="T33" s="624"/>
      <c r="U33" s="624"/>
      <c r="V33" s="624"/>
      <c r="W33" s="624"/>
      <c r="X33" s="624"/>
      <c r="Y33" s="625"/>
      <c r="Z33" s="626">
        <v>0.3</v>
      </c>
      <c r="AA33" s="626"/>
      <c r="AB33" s="626"/>
      <c r="AC33" s="626"/>
      <c r="AD33" s="627">
        <v>17342</v>
      </c>
      <c r="AE33" s="627"/>
      <c r="AF33" s="627"/>
      <c r="AG33" s="627"/>
      <c r="AH33" s="627"/>
      <c r="AI33" s="627"/>
      <c r="AJ33" s="627"/>
      <c r="AK33" s="627"/>
      <c r="AL33" s="628">
        <v>0.4</v>
      </c>
      <c r="AM33" s="629"/>
      <c r="AN33" s="629"/>
      <c r="AO33" s="630"/>
      <c r="AP33" s="675"/>
      <c r="AQ33" s="676"/>
      <c r="AR33" s="676"/>
      <c r="AS33" s="676"/>
      <c r="AT33" s="679"/>
      <c r="AU33" s="215"/>
      <c r="AV33" s="215"/>
      <c r="AW33" s="215"/>
      <c r="AX33" s="644" t="s">
        <v>325</v>
      </c>
      <c r="AY33" s="645"/>
      <c r="AZ33" s="645"/>
      <c r="BA33" s="645"/>
      <c r="BB33" s="645"/>
      <c r="BC33" s="645"/>
      <c r="BD33" s="645"/>
      <c r="BE33" s="645"/>
      <c r="BF33" s="646"/>
      <c r="BG33" s="681">
        <v>99.3</v>
      </c>
      <c r="BH33" s="682"/>
      <c r="BI33" s="682"/>
      <c r="BJ33" s="682"/>
      <c r="BK33" s="682"/>
      <c r="BL33" s="682"/>
      <c r="BM33" s="683">
        <v>97.5</v>
      </c>
      <c r="BN33" s="682"/>
      <c r="BO33" s="682"/>
      <c r="BP33" s="682"/>
      <c r="BQ33" s="684"/>
      <c r="BR33" s="681">
        <v>99.1</v>
      </c>
      <c r="BS33" s="682"/>
      <c r="BT33" s="682"/>
      <c r="BU33" s="682"/>
      <c r="BV33" s="682"/>
      <c r="BW33" s="682"/>
      <c r="BX33" s="683">
        <v>97</v>
      </c>
      <c r="BY33" s="682"/>
      <c r="BZ33" s="682"/>
      <c r="CA33" s="682"/>
      <c r="CB33" s="684"/>
      <c r="CD33" s="620" t="s">
        <v>326</v>
      </c>
      <c r="CE33" s="621"/>
      <c r="CF33" s="621"/>
      <c r="CG33" s="621"/>
      <c r="CH33" s="621"/>
      <c r="CI33" s="621"/>
      <c r="CJ33" s="621"/>
      <c r="CK33" s="621"/>
      <c r="CL33" s="621"/>
      <c r="CM33" s="621"/>
      <c r="CN33" s="621"/>
      <c r="CO33" s="621"/>
      <c r="CP33" s="621"/>
      <c r="CQ33" s="622"/>
      <c r="CR33" s="623">
        <v>4422251</v>
      </c>
      <c r="CS33" s="653"/>
      <c r="CT33" s="653"/>
      <c r="CU33" s="653"/>
      <c r="CV33" s="653"/>
      <c r="CW33" s="653"/>
      <c r="CX33" s="653"/>
      <c r="CY33" s="654"/>
      <c r="CZ33" s="628">
        <v>45.5</v>
      </c>
      <c r="DA33" s="655"/>
      <c r="DB33" s="655"/>
      <c r="DC33" s="658"/>
      <c r="DD33" s="632">
        <v>2582788</v>
      </c>
      <c r="DE33" s="653"/>
      <c r="DF33" s="653"/>
      <c r="DG33" s="653"/>
      <c r="DH33" s="653"/>
      <c r="DI33" s="653"/>
      <c r="DJ33" s="653"/>
      <c r="DK33" s="654"/>
      <c r="DL33" s="632">
        <v>1687316</v>
      </c>
      <c r="DM33" s="653"/>
      <c r="DN33" s="653"/>
      <c r="DO33" s="653"/>
      <c r="DP33" s="653"/>
      <c r="DQ33" s="653"/>
      <c r="DR33" s="653"/>
      <c r="DS33" s="653"/>
      <c r="DT33" s="653"/>
      <c r="DU33" s="653"/>
      <c r="DV33" s="654"/>
      <c r="DW33" s="628">
        <v>36.700000000000003</v>
      </c>
      <c r="DX33" s="655"/>
      <c r="DY33" s="655"/>
      <c r="DZ33" s="655"/>
      <c r="EA33" s="655"/>
      <c r="EB33" s="655"/>
      <c r="EC33" s="656"/>
    </row>
    <row r="34" spans="2:133" ht="11.25" customHeight="1" x14ac:dyDescent="0.15">
      <c r="B34" s="620" t="s">
        <v>327</v>
      </c>
      <c r="C34" s="621"/>
      <c r="D34" s="621"/>
      <c r="E34" s="621"/>
      <c r="F34" s="621"/>
      <c r="G34" s="621"/>
      <c r="H34" s="621"/>
      <c r="I34" s="621"/>
      <c r="J34" s="621"/>
      <c r="K34" s="621"/>
      <c r="L34" s="621"/>
      <c r="M34" s="621"/>
      <c r="N34" s="621"/>
      <c r="O34" s="621"/>
      <c r="P34" s="621"/>
      <c r="Q34" s="622"/>
      <c r="R34" s="623">
        <v>1053591</v>
      </c>
      <c r="S34" s="624"/>
      <c r="T34" s="624"/>
      <c r="U34" s="624"/>
      <c r="V34" s="624"/>
      <c r="W34" s="624"/>
      <c r="X34" s="624"/>
      <c r="Y34" s="625"/>
      <c r="Z34" s="626">
        <v>10.7</v>
      </c>
      <c r="AA34" s="626"/>
      <c r="AB34" s="626"/>
      <c r="AC34" s="626"/>
      <c r="AD34" s="627" t="s">
        <v>138</v>
      </c>
      <c r="AE34" s="627"/>
      <c r="AF34" s="627"/>
      <c r="AG34" s="627"/>
      <c r="AH34" s="627"/>
      <c r="AI34" s="627"/>
      <c r="AJ34" s="627"/>
      <c r="AK34" s="627"/>
      <c r="AL34" s="628" t="s">
        <v>239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328</v>
      </c>
      <c r="CE34" s="621"/>
      <c r="CF34" s="621"/>
      <c r="CG34" s="621"/>
      <c r="CH34" s="621"/>
      <c r="CI34" s="621"/>
      <c r="CJ34" s="621"/>
      <c r="CK34" s="621"/>
      <c r="CL34" s="621"/>
      <c r="CM34" s="621"/>
      <c r="CN34" s="621"/>
      <c r="CO34" s="621"/>
      <c r="CP34" s="621"/>
      <c r="CQ34" s="622"/>
      <c r="CR34" s="623">
        <v>1514285</v>
      </c>
      <c r="CS34" s="624"/>
      <c r="CT34" s="624"/>
      <c r="CU34" s="624"/>
      <c r="CV34" s="624"/>
      <c r="CW34" s="624"/>
      <c r="CX34" s="624"/>
      <c r="CY34" s="625"/>
      <c r="CZ34" s="628">
        <v>15.6</v>
      </c>
      <c r="DA34" s="655"/>
      <c r="DB34" s="655"/>
      <c r="DC34" s="658"/>
      <c r="DD34" s="632">
        <v>656328</v>
      </c>
      <c r="DE34" s="624"/>
      <c r="DF34" s="624"/>
      <c r="DG34" s="624"/>
      <c r="DH34" s="624"/>
      <c r="DI34" s="624"/>
      <c r="DJ34" s="624"/>
      <c r="DK34" s="625"/>
      <c r="DL34" s="632">
        <v>655828</v>
      </c>
      <c r="DM34" s="624"/>
      <c r="DN34" s="624"/>
      <c r="DO34" s="624"/>
      <c r="DP34" s="624"/>
      <c r="DQ34" s="624"/>
      <c r="DR34" s="624"/>
      <c r="DS34" s="624"/>
      <c r="DT34" s="624"/>
      <c r="DU34" s="624"/>
      <c r="DV34" s="625"/>
      <c r="DW34" s="628">
        <v>14.2</v>
      </c>
      <c r="DX34" s="655"/>
      <c r="DY34" s="655"/>
      <c r="DZ34" s="655"/>
      <c r="EA34" s="655"/>
      <c r="EB34" s="655"/>
      <c r="EC34" s="656"/>
    </row>
    <row r="35" spans="2:133" ht="11.25" customHeight="1" x14ac:dyDescent="0.15">
      <c r="B35" s="620" t="s">
        <v>329</v>
      </c>
      <c r="C35" s="621"/>
      <c r="D35" s="621"/>
      <c r="E35" s="621"/>
      <c r="F35" s="621"/>
      <c r="G35" s="621"/>
      <c r="H35" s="621"/>
      <c r="I35" s="621"/>
      <c r="J35" s="621"/>
      <c r="K35" s="621"/>
      <c r="L35" s="621"/>
      <c r="M35" s="621"/>
      <c r="N35" s="621"/>
      <c r="O35" s="621"/>
      <c r="P35" s="621"/>
      <c r="Q35" s="622"/>
      <c r="R35" s="623">
        <v>391269</v>
      </c>
      <c r="S35" s="624"/>
      <c r="T35" s="624"/>
      <c r="U35" s="624"/>
      <c r="V35" s="624"/>
      <c r="W35" s="624"/>
      <c r="X35" s="624"/>
      <c r="Y35" s="625"/>
      <c r="Z35" s="626">
        <v>4</v>
      </c>
      <c r="AA35" s="626"/>
      <c r="AB35" s="626"/>
      <c r="AC35" s="626"/>
      <c r="AD35" s="627" t="s">
        <v>177</v>
      </c>
      <c r="AE35" s="627"/>
      <c r="AF35" s="627"/>
      <c r="AG35" s="627"/>
      <c r="AH35" s="627"/>
      <c r="AI35" s="627"/>
      <c r="AJ35" s="627"/>
      <c r="AK35" s="627"/>
      <c r="AL35" s="628" t="s">
        <v>239</v>
      </c>
      <c r="AM35" s="629"/>
      <c r="AN35" s="629"/>
      <c r="AO35" s="630"/>
      <c r="AP35" s="218"/>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226155</v>
      </c>
      <c r="CS35" s="653"/>
      <c r="CT35" s="653"/>
      <c r="CU35" s="653"/>
      <c r="CV35" s="653"/>
      <c r="CW35" s="653"/>
      <c r="CX35" s="653"/>
      <c r="CY35" s="654"/>
      <c r="CZ35" s="628">
        <v>2.2999999999999998</v>
      </c>
      <c r="DA35" s="655"/>
      <c r="DB35" s="655"/>
      <c r="DC35" s="658"/>
      <c r="DD35" s="632">
        <v>206708</v>
      </c>
      <c r="DE35" s="653"/>
      <c r="DF35" s="653"/>
      <c r="DG35" s="653"/>
      <c r="DH35" s="653"/>
      <c r="DI35" s="653"/>
      <c r="DJ35" s="653"/>
      <c r="DK35" s="654"/>
      <c r="DL35" s="632" t="s">
        <v>138</v>
      </c>
      <c r="DM35" s="653"/>
      <c r="DN35" s="653"/>
      <c r="DO35" s="653"/>
      <c r="DP35" s="653"/>
      <c r="DQ35" s="653"/>
      <c r="DR35" s="653"/>
      <c r="DS35" s="653"/>
      <c r="DT35" s="653"/>
      <c r="DU35" s="653"/>
      <c r="DV35" s="654"/>
      <c r="DW35" s="628" t="s">
        <v>138</v>
      </c>
      <c r="DX35" s="655"/>
      <c r="DY35" s="655"/>
      <c r="DZ35" s="655"/>
      <c r="EA35" s="655"/>
      <c r="EB35" s="655"/>
      <c r="EC35" s="656"/>
    </row>
    <row r="36" spans="2:133" ht="11.25" customHeight="1" x14ac:dyDescent="0.15">
      <c r="B36" s="620" t="s">
        <v>333</v>
      </c>
      <c r="C36" s="621"/>
      <c r="D36" s="621"/>
      <c r="E36" s="621"/>
      <c r="F36" s="621"/>
      <c r="G36" s="621"/>
      <c r="H36" s="621"/>
      <c r="I36" s="621"/>
      <c r="J36" s="621"/>
      <c r="K36" s="621"/>
      <c r="L36" s="621"/>
      <c r="M36" s="621"/>
      <c r="N36" s="621"/>
      <c r="O36" s="621"/>
      <c r="P36" s="621"/>
      <c r="Q36" s="622"/>
      <c r="R36" s="623">
        <v>157732</v>
      </c>
      <c r="S36" s="624"/>
      <c r="T36" s="624"/>
      <c r="U36" s="624"/>
      <c r="V36" s="624"/>
      <c r="W36" s="624"/>
      <c r="X36" s="624"/>
      <c r="Y36" s="625"/>
      <c r="Z36" s="626">
        <v>1.6</v>
      </c>
      <c r="AA36" s="626"/>
      <c r="AB36" s="626"/>
      <c r="AC36" s="626"/>
      <c r="AD36" s="627" t="s">
        <v>138</v>
      </c>
      <c r="AE36" s="627"/>
      <c r="AF36" s="627"/>
      <c r="AG36" s="627"/>
      <c r="AH36" s="627"/>
      <c r="AI36" s="627"/>
      <c r="AJ36" s="627"/>
      <c r="AK36" s="627"/>
      <c r="AL36" s="628" t="s">
        <v>239</v>
      </c>
      <c r="AM36" s="629"/>
      <c r="AN36" s="629"/>
      <c r="AO36" s="630"/>
      <c r="AP36" s="218"/>
      <c r="AQ36" s="685" t="s">
        <v>334</v>
      </c>
      <c r="AR36" s="686"/>
      <c r="AS36" s="686"/>
      <c r="AT36" s="686"/>
      <c r="AU36" s="686"/>
      <c r="AV36" s="686"/>
      <c r="AW36" s="686"/>
      <c r="AX36" s="686"/>
      <c r="AY36" s="687"/>
      <c r="AZ36" s="612">
        <v>569135</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8019</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1360970</v>
      </c>
      <c r="CS36" s="624"/>
      <c r="CT36" s="624"/>
      <c r="CU36" s="624"/>
      <c r="CV36" s="624"/>
      <c r="CW36" s="624"/>
      <c r="CX36" s="624"/>
      <c r="CY36" s="625"/>
      <c r="CZ36" s="628">
        <v>14</v>
      </c>
      <c r="DA36" s="655"/>
      <c r="DB36" s="655"/>
      <c r="DC36" s="658"/>
      <c r="DD36" s="632">
        <v>968116</v>
      </c>
      <c r="DE36" s="624"/>
      <c r="DF36" s="624"/>
      <c r="DG36" s="624"/>
      <c r="DH36" s="624"/>
      <c r="DI36" s="624"/>
      <c r="DJ36" s="624"/>
      <c r="DK36" s="625"/>
      <c r="DL36" s="632">
        <v>687311</v>
      </c>
      <c r="DM36" s="624"/>
      <c r="DN36" s="624"/>
      <c r="DO36" s="624"/>
      <c r="DP36" s="624"/>
      <c r="DQ36" s="624"/>
      <c r="DR36" s="624"/>
      <c r="DS36" s="624"/>
      <c r="DT36" s="624"/>
      <c r="DU36" s="624"/>
      <c r="DV36" s="625"/>
      <c r="DW36" s="628">
        <v>14.9</v>
      </c>
      <c r="DX36" s="655"/>
      <c r="DY36" s="655"/>
      <c r="DZ36" s="655"/>
      <c r="EA36" s="655"/>
      <c r="EB36" s="655"/>
      <c r="EC36" s="656"/>
    </row>
    <row r="37" spans="2:133" ht="11.25" customHeight="1" x14ac:dyDescent="0.15">
      <c r="B37" s="620" t="s">
        <v>337</v>
      </c>
      <c r="C37" s="621"/>
      <c r="D37" s="621"/>
      <c r="E37" s="621"/>
      <c r="F37" s="621"/>
      <c r="G37" s="621"/>
      <c r="H37" s="621"/>
      <c r="I37" s="621"/>
      <c r="J37" s="621"/>
      <c r="K37" s="621"/>
      <c r="L37" s="621"/>
      <c r="M37" s="621"/>
      <c r="N37" s="621"/>
      <c r="O37" s="621"/>
      <c r="P37" s="621"/>
      <c r="Q37" s="622"/>
      <c r="R37" s="623">
        <v>95081</v>
      </c>
      <c r="S37" s="624"/>
      <c r="T37" s="624"/>
      <c r="U37" s="624"/>
      <c r="V37" s="624"/>
      <c r="W37" s="624"/>
      <c r="X37" s="624"/>
      <c r="Y37" s="625"/>
      <c r="Z37" s="626">
        <v>1</v>
      </c>
      <c r="AA37" s="626"/>
      <c r="AB37" s="626"/>
      <c r="AC37" s="626"/>
      <c r="AD37" s="627">
        <v>6133</v>
      </c>
      <c r="AE37" s="627"/>
      <c r="AF37" s="627"/>
      <c r="AG37" s="627"/>
      <c r="AH37" s="627"/>
      <c r="AI37" s="627"/>
      <c r="AJ37" s="627"/>
      <c r="AK37" s="627"/>
      <c r="AL37" s="628">
        <v>0.1</v>
      </c>
      <c r="AM37" s="629"/>
      <c r="AN37" s="629"/>
      <c r="AO37" s="630"/>
      <c r="AQ37" s="689" t="s">
        <v>338</v>
      </c>
      <c r="AR37" s="690"/>
      <c r="AS37" s="690"/>
      <c r="AT37" s="690"/>
      <c r="AU37" s="690"/>
      <c r="AV37" s="690"/>
      <c r="AW37" s="690"/>
      <c r="AX37" s="690"/>
      <c r="AY37" s="691"/>
      <c r="AZ37" s="623">
        <v>248430</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8019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275897</v>
      </c>
      <c r="CS37" s="653"/>
      <c r="CT37" s="653"/>
      <c r="CU37" s="653"/>
      <c r="CV37" s="653"/>
      <c r="CW37" s="653"/>
      <c r="CX37" s="653"/>
      <c r="CY37" s="654"/>
      <c r="CZ37" s="628">
        <v>2.8</v>
      </c>
      <c r="DA37" s="655"/>
      <c r="DB37" s="655"/>
      <c r="DC37" s="658"/>
      <c r="DD37" s="632">
        <v>275897</v>
      </c>
      <c r="DE37" s="653"/>
      <c r="DF37" s="653"/>
      <c r="DG37" s="653"/>
      <c r="DH37" s="653"/>
      <c r="DI37" s="653"/>
      <c r="DJ37" s="653"/>
      <c r="DK37" s="654"/>
      <c r="DL37" s="632">
        <v>275897</v>
      </c>
      <c r="DM37" s="653"/>
      <c r="DN37" s="653"/>
      <c r="DO37" s="653"/>
      <c r="DP37" s="653"/>
      <c r="DQ37" s="653"/>
      <c r="DR37" s="653"/>
      <c r="DS37" s="653"/>
      <c r="DT37" s="653"/>
      <c r="DU37" s="653"/>
      <c r="DV37" s="654"/>
      <c r="DW37" s="628">
        <v>6</v>
      </c>
      <c r="DX37" s="655"/>
      <c r="DY37" s="655"/>
      <c r="DZ37" s="655"/>
      <c r="EA37" s="655"/>
      <c r="EB37" s="655"/>
      <c r="EC37" s="656"/>
    </row>
    <row r="38" spans="2:133" ht="11.25" customHeight="1" x14ac:dyDescent="0.15">
      <c r="B38" s="620" t="s">
        <v>341</v>
      </c>
      <c r="C38" s="621"/>
      <c r="D38" s="621"/>
      <c r="E38" s="621"/>
      <c r="F38" s="621"/>
      <c r="G38" s="621"/>
      <c r="H38" s="621"/>
      <c r="I38" s="621"/>
      <c r="J38" s="621"/>
      <c r="K38" s="621"/>
      <c r="L38" s="621"/>
      <c r="M38" s="621"/>
      <c r="N38" s="621"/>
      <c r="O38" s="621"/>
      <c r="P38" s="621"/>
      <c r="Q38" s="622"/>
      <c r="R38" s="623">
        <v>792518</v>
      </c>
      <c r="S38" s="624"/>
      <c r="T38" s="624"/>
      <c r="U38" s="624"/>
      <c r="V38" s="624"/>
      <c r="W38" s="624"/>
      <c r="X38" s="624"/>
      <c r="Y38" s="625"/>
      <c r="Z38" s="626">
        <v>8</v>
      </c>
      <c r="AA38" s="626"/>
      <c r="AB38" s="626"/>
      <c r="AC38" s="626"/>
      <c r="AD38" s="627" t="s">
        <v>138</v>
      </c>
      <c r="AE38" s="627"/>
      <c r="AF38" s="627"/>
      <c r="AG38" s="627"/>
      <c r="AH38" s="627"/>
      <c r="AI38" s="627"/>
      <c r="AJ38" s="627"/>
      <c r="AK38" s="627"/>
      <c r="AL38" s="628" t="s">
        <v>138</v>
      </c>
      <c r="AM38" s="629"/>
      <c r="AN38" s="629"/>
      <c r="AO38" s="630"/>
      <c r="AQ38" s="689" t="s">
        <v>342</v>
      </c>
      <c r="AR38" s="690"/>
      <c r="AS38" s="690"/>
      <c r="AT38" s="690"/>
      <c r="AU38" s="690"/>
      <c r="AV38" s="690"/>
      <c r="AW38" s="690"/>
      <c r="AX38" s="690"/>
      <c r="AY38" s="691"/>
      <c r="AZ38" s="623">
        <v>66066</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1020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503069</v>
      </c>
      <c r="CS38" s="624"/>
      <c r="CT38" s="624"/>
      <c r="CU38" s="624"/>
      <c r="CV38" s="624"/>
      <c r="CW38" s="624"/>
      <c r="CX38" s="624"/>
      <c r="CY38" s="625"/>
      <c r="CZ38" s="628">
        <v>5.2</v>
      </c>
      <c r="DA38" s="655"/>
      <c r="DB38" s="655"/>
      <c r="DC38" s="658"/>
      <c r="DD38" s="632">
        <v>425073</v>
      </c>
      <c r="DE38" s="624"/>
      <c r="DF38" s="624"/>
      <c r="DG38" s="624"/>
      <c r="DH38" s="624"/>
      <c r="DI38" s="624"/>
      <c r="DJ38" s="624"/>
      <c r="DK38" s="625"/>
      <c r="DL38" s="632">
        <v>338278</v>
      </c>
      <c r="DM38" s="624"/>
      <c r="DN38" s="624"/>
      <c r="DO38" s="624"/>
      <c r="DP38" s="624"/>
      <c r="DQ38" s="624"/>
      <c r="DR38" s="624"/>
      <c r="DS38" s="624"/>
      <c r="DT38" s="624"/>
      <c r="DU38" s="624"/>
      <c r="DV38" s="625"/>
      <c r="DW38" s="628">
        <v>7.3</v>
      </c>
      <c r="DX38" s="655"/>
      <c r="DY38" s="655"/>
      <c r="DZ38" s="655"/>
      <c r="EA38" s="655"/>
      <c r="EB38" s="655"/>
      <c r="EC38" s="656"/>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138</v>
      </c>
      <c r="AA39" s="626"/>
      <c r="AB39" s="626"/>
      <c r="AC39" s="626"/>
      <c r="AD39" s="627" t="s">
        <v>239</v>
      </c>
      <c r="AE39" s="627"/>
      <c r="AF39" s="627"/>
      <c r="AG39" s="627"/>
      <c r="AH39" s="627"/>
      <c r="AI39" s="627"/>
      <c r="AJ39" s="627"/>
      <c r="AK39" s="627"/>
      <c r="AL39" s="628" t="s">
        <v>138</v>
      </c>
      <c r="AM39" s="629"/>
      <c r="AN39" s="629"/>
      <c r="AO39" s="630"/>
      <c r="AQ39" s="689" t="s">
        <v>346</v>
      </c>
      <c r="AR39" s="690"/>
      <c r="AS39" s="690"/>
      <c r="AT39" s="690"/>
      <c r="AU39" s="690"/>
      <c r="AV39" s="690"/>
      <c r="AW39" s="690"/>
      <c r="AX39" s="690"/>
      <c r="AY39" s="691"/>
      <c r="AZ39" s="623" t="s">
        <v>138</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2183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768880</v>
      </c>
      <c r="CS39" s="653"/>
      <c r="CT39" s="653"/>
      <c r="CU39" s="653"/>
      <c r="CV39" s="653"/>
      <c r="CW39" s="653"/>
      <c r="CX39" s="653"/>
      <c r="CY39" s="654"/>
      <c r="CZ39" s="628">
        <v>7.9</v>
      </c>
      <c r="DA39" s="655"/>
      <c r="DB39" s="655"/>
      <c r="DC39" s="658"/>
      <c r="DD39" s="632">
        <v>320664</v>
      </c>
      <c r="DE39" s="653"/>
      <c r="DF39" s="653"/>
      <c r="DG39" s="653"/>
      <c r="DH39" s="653"/>
      <c r="DI39" s="653"/>
      <c r="DJ39" s="653"/>
      <c r="DK39" s="654"/>
      <c r="DL39" s="632" t="s">
        <v>177</v>
      </c>
      <c r="DM39" s="653"/>
      <c r="DN39" s="653"/>
      <c r="DO39" s="653"/>
      <c r="DP39" s="653"/>
      <c r="DQ39" s="653"/>
      <c r="DR39" s="653"/>
      <c r="DS39" s="653"/>
      <c r="DT39" s="653"/>
      <c r="DU39" s="653"/>
      <c r="DV39" s="654"/>
      <c r="DW39" s="628" t="s">
        <v>138</v>
      </c>
      <c r="DX39" s="655"/>
      <c r="DY39" s="655"/>
      <c r="DZ39" s="655"/>
      <c r="EA39" s="655"/>
      <c r="EB39" s="655"/>
      <c r="EC39" s="656"/>
    </row>
    <row r="40" spans="2:133" ht="11.25" customHeight="1" x14ac:dyDescent="0.15">
      <c r="B40" s="620" t="s">
        <v>349</v>
      </c>
      <c r="C40" s="621"/>
      <c r="D40" s="621"/>
      <c r="E40" s="621"/>
      <c r="F40" s="621"/>
      <c r="G40" s="621"/>
      <c r="H40" s="621"/>
      <c r="I40" s="621"/>
      <c r="J40" s="621"/>
      <c r="K40" s="621"/>
      <c r="L40" s="621"/>
      <c r="M40" s="621"/>
      <c r="N40" s="621"/>
      <c r="O40" s="621"/>
      <c r="P40" s="621"/>
      <c r="Q40" s="622"/>
      <c r="R40" s="623">
        <v>41418</v>
      </c>
      <c r="S40" s="624"/>
      <c r="T40" s="624"/>
      <c r="U40" s="624"/>
      <c r="V40" s="624"/>
      <c r="W40" s="624"/>
      <c r="X40" s="624"/>
      <c r="Y40" s="625"/>
      <c r="Z40" s="626">
        <v>0.4</v>
      </c>
      <c r="AA40" s="626"/>
      <c r="AB40" s="626"/>
      <c r="AC40" s="626"/>
      <c r="AD40" s="627" t="s">
        <v>138</v>
      </c>
      <c r="AE40" s="627"/>
      <c r="AF40" s="627"/>
      <c r="AG40" s="627"/>
      <c r="AH40" s="627"/>
      <c r="AI40" s="627"/>
      <c r="AJ40" s="627"/>
      <c r="AK40" s="627"/>
      <c r="AL40" s="628" t="s">
        <v>138</v>
      </c>
      <c r="AM40" s="629"/>
      <c r="AN40" s="629"/>
      <c r="AO40" s="630"/>
      <c r="AQ40" s="689" t="s">
        <v>350</v>
      </c>
      <c r="AR40" s="690"/>
      <c r="AS40" s="690"/>
      <c r="AT40" s="690"/>
      <c r="AU40" s="690"/>
      <c r="AV40" s="690"/>
      <c r="AW40" s="690"/>
      <c r="AX40" s="690"/>
      <c r="AY40" s="691"/>
      <c r="AZ40" s="623" t="s">
        <v>177</v>
      </c>
      <c r="BA40" s="624"/>
      <c r="BB40" s="624"/>
      <c r="BC40" s="624"/>
      <c r="BD40" s="653"/>
      <c r="BE40" s="653"/>
      <c r="BF40" s="669"/>
      <c r="BG40" s="673" t="s">
        <v>351</v>
      </c>
      <c r="BH40" s="674"/>
      <c r="BI40" s="674"/>
      <c r="BJ40" s="674"/>
      <c r="BK40" s="674"/>
      <c r="BL40" s="219"/>
      <c r="BM40" s="621" t="s">
        <v>352</v>
      </c>
      <c r="BN40" s="621"/>
      <c r="BO40" s="621"/>
      <c r="BP40" s="621"/>
      <c r="BQ40" s="621"/>
      <c r="BR40" s="621"/>
      <c r="BS40" s="621"/>
      <c r="BT40" s="621"/>
      <c r="BU40" s="622"/>
      <c r="BV40" s="623">
        <v>158</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48892</v>
      </c>
      <c r="CS40" s="624"/>
      <c r="CT40" s="624"/>
      <c r="CU40" s="624"/>
      <c r="CV40" s="624"/>
      <c r="CW40" s="624"/>
      <c r="CX40" s="624"/>
      <c r="CY40" s="625"/>
      <c r="CZ40" s="628">
        <v>0.5</v>
      </c>
      <c r="DA40" s="655"/>
      <c r="DB40" s="655"/>
      <c r="DC40" s="658"/>
      <c r="DD40" s="632">
        <v>5899</v>
      </c>
      <c r="DE40" s="624"/>
      <c r="DF40" s="624"/>
      <c r="DG40" s="624"/>
      <c r="DH40" s="624"/>
      <c r="DI40" s="624"/>
      <c r="DJ40" s="624"/>
      <c r="DK40" s="625"/>
      <c r="DL40" s="632">
        <v>5899</v>
      </c>
      <c r="DM40" s="624"/>
      <c r="DN40" s="624"/>
      <c r="DO40" s="624"/>
      <c r="DP40" s="624"/>
      <c r="DQ40" s="624"/>
      <c r="DR40" s="624"/>
      <c r="DS40" s="624"/>
      <c r="DT40" s="624"/>
      <c r="DU40" s="624"/>
      <c r="DV40" s="625"/>
      <c r="DW40" s="628">
        <v>0.1</v>
      </c>
      <c r="DX40" s="655"/>
      <c r="DY40" s="655"/>
      <c r="DZ40" s="655"/>
      <c r="EA40" s="655"/>
      <c r="EB40" s="655"/>
      <c r="EC40" s="656"/>
    </row>
    <row r="41" spans="2:133" ht="11.25" customHeight="1" x14ac:dyDescent="0.15">
      <c r="B41" s="644" t="s">
        <v>354</v>
      </c>
      <c r="C41" s="645"/>
      <c r="D41" s="645"/>
      <c r="E41" s="645"/>
      <c r="F41" s="645"/>
      <c r="G41" s="645"/>
      <c r="H41" s="645"/>
      <c r="I41" s="645"/>
      <c r="J41" s="645"/>
      <c r="K41" s="645"/>
      <c r="L41" s="645"/>
      <c r="M41" s="645"/>
      <c r="N41" s="645"/>
      <c r="O41" s="645"/>
      <c r="P41" s="645"/>
      <c r="Q41" s="646"/>
      <c r="R41" s="698">
        <v>9846233</v>
      </c>
      <c r="S41" s="699"/>
      <c r="T41" s="699"/>
      <c r="U41" s="699"/>
      <c r="V41" s="699"/>
      <c r="W41" s="699"/>
      <c r="X41" s="699"/>
      <c r="Y41" s="700"/>
      <c r="Z41" s="701">
        <v>100</v>
      </c>
      <c r="AA41" s="701"/>
      <c r="AB41" s="701"/>
      <c r="AC41" s="701"/>
      <c r="AD41" s="702">
        <v>4561425</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83521</v>
      </c>
      <c r="BA41" s="624"/>
      <c r="BB41" s="624"/>
      <c r="BC41" s="624"/>
      <c r="BD41" s="653"/>
      <c r="BE41" s="653"/>
      <c r="BF41" s="669"/>
      <c r="BG41" s="673"/>
      <c r="BH41" s="674"/>
      <c r="BI41" s="674"/>
      <c r="BJ41" s="674"/>
      <c r="BK41" s="674"/>
      <c r="BL41" s="219"/>
      <c r="BM41" s="621" t="s">
        <v>356</v>
      </c>
      <c r="BN41" s="621"/>
      <c r="BO41" s="621"/>
      <c r="BP41" s="621"/>
      <c r="BQ41" s="621"/>
      <c r="BR41" s="621"/>
      <c r="BS41" s="621"/>
      <c r="BT41" s="621"/>
      <c r="BU41" s="622"/>
      <c r="BV41" s="623" t="s">
        <v>138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138</v>
      </c>
      <c r="CS41" s="653"/>
      <c r="CT41" s="653"/>
      <c r="CU41" s="653"/>
      <c r="CV41" s="653"/>
      <c r="CW41" s="653"/>
      <c r="CX41" s="653"/>
      <c r="CY41" s="654"/>
      <c r="CZ41" s="628" t="s">
        <v>177</v>
      </c>
      <c r="DA41" s="655"/>
      <c r="DB41" s="655"/>
      <c r="DC41" s="658"/>
      <c r="DD41" s="632" t="s">
        <v>138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171118</v>
      </c>
      <c r="BA42" s="699"/>
      <c r="BB42" s="699"/>
      <c r="BC42" s="699"/>
      <c r="BD42" s="682"/>
      <c r="BE42" s="682"/>
      <c r="BF42" s="684"/>
      <c r="BG42" s="675"/>
      <c r="BH42" s="676"/>
      <c r="BI42" s="676"/>
      <c r="BJ42" s="676"/>
      <c r="BK42" s="676"/>
      <c r="BL42" s="220"/>
      <c r="BM42" s="645" t="s">
        <v>359</v>
      </c>
      <c r="BN42" s="645"/>
      <c r="BO42" s="645"/>
      <c r="BP42" s="645"/>
      <c r="BQ42" s="645"/>
      <c r="BR42" s="645"/>
      <c r="BS42" s="645"/>
      <c r="BT42" s="645"/>
      <c r="BU42" s="646"/>
      <c r="BV42" s="698">
        <v>311</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2178316</v>
      </c>
      <c r="CS42" s="653"/>
      <c r="CT42" s="653"/>
      <c r="CU42" s="653"/>
      <c r="CV42" s="653"/>
      <c r="CW42" s="653"/>
      <c r="CX42" s="653"/>
      <c r="CY42" s="654"/>
      <c r="CZ42" s="628">
        <v>22.4</v>
      </c>
      <c r="DA42" s="655"/>
      <c r="DB42" s="655"/>
      <c r="DC42" s="658"/>
      <c r="DD42" s="632">
        <v>347648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361</v>
      </c>
      <c r="CD43" s="620" t="s">
        <v>362</v>
      </c>
      <c r="CE43" s="621"/>
      <c r="CF43" s="621"/>
      <c r="CG43" s="621"/>
      <c r="CH43" s="621"/>
      <c r="CI43" s="621"/>
      <c r="CJ43" s="621"/>
      <c r="CK43" s="621"/>
      <c r="CL43" s="621"/>
      <c r="CM43" s="621"/>
      <c r="CN43" s="621"/>
      <c r="CO43" s="621"/>
      <c r="CP43" s="621"/>
      <c r="CQ43" s="622"/>
      <c r="CR43" s="623">
        <v>20474</v>
      </c>
      <c r="CS43" s="653"/>
      <c r="CT43" s="653"/>
      <c r="CU43" s="653"/>
      <c r="CV43" s="653"/>
      <c r="CW43" s="653"/>
      <c r="CX43" s="653"/>
      <c r="CY43" s="654"/>
      <c r="CZ43" s="628">
        <v>0.2</v>
      </c>
      <c r="DA43" s="655"/>
      <c r="DB43" s="655"/>
      <c r="DC43" s="658"/>
      <c r="DD43" s="632">
        <v>20474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2178316</v>
      </c>
      <c r="CS44" s="624"/>
      <c r="CT44" s="624"/>
      <c r="CU44" s="624"/>
      <c r="CV44" s="624"/>
      <c r="CW44" s="624"/>
      <c r="CX44" s="624"/>
      <c r="CY44" s="625"/>
      <c r="CZ44" s="628">
        <v>22.4</v>
      </c>
      <c r="DA44" s="629"/>
      <c r="DB44" s="629"/>
      <c r="DC44" s="635"/>
      <c r="DD44" s="632">
        <v>347648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1363542</v>
      </c>
      <c r="CS45" s="653"/>
      <c r="CT45" s="653"/>
      <c r="CU45" s="653"/>
      <c r="CV45" s="653"/>
      <c r="CW45" s="653"/>
      <c r="CX45" s="653"/>
      <c r="CY45" s="654"/>
      <c r="CZ45" s="628">
        <v>14</v>
      </c>
      <c r="DA45" s="655"/>
      <c r="DB45" s="655"/>
      <c r="DC45" s="658"/>
      <c r="DD45" s="632">
        <v>9428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367</v>
      </c>
      <c r="CG46" s="621"/>
      <c r="CH46" s="621"/>
      <c r="CI46" s="621"/>
      <c r="CJ46" s="621"/>
      <c r="CK46" s="621"/>
      <c r="CL46" s="621"/>
      <c r="CM46" s="621"/>
      <c r="CN46" s="621"/>
      <c r="CO46" s="621"/>
      <c r="CP46" s="621"/>
      <c r="CQ46" s="622"/>
      <c r="CR46" s="623">
        <v>711653</v>
      </c>
      <c r="CS46" s="624"/>
      <c r="CT46" s="624"/>
      <c r="CU46" s="624"/>
      <c r="CV46" s="624"/>
      <c r="CW46" s="624"/>
      <c r="CX46" s="624"/>
      <c r="CY46" s="625"/>
      <c r="CZ46" s="628">
        <v>7.3</v>
      </c>
      <c r="DA46" s="629"/>
      <c r="DB46" s="629"/>
      <c r="DC46" s="635"/>
      <c r="DD46" s="632">
        <v>338062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368</v>
      </c>
      <c r="CG47" s="621"/>
      <c r="CH47" s="621"/>
      <c r="CI47" s="621"/>
      <c r="CJ47" s="621"/>
      <c r="CK47" s="621"/>
      <c r="CL47" s="621"/>
      <c r="CM47" s="621"/>
      <c r="CN47" s="621"/>
      <c r="CO47" s="621"/>
      <c r="CP47" s="621"/>
      <c r="CQ47" s="622"/>
      <c r="CR47" s="623" t="s">
        <v>138</v>
      </c>
      <c r="CS47" s="653"/>
      <c r="CT47" s="653"/>
      <c r="CU47" s="653"/>
      <c r="CV47" s="653"/>
      <c r="CW47" s="653"/>
      <c r="CX47" s="653"/>
      <c r="CY47" s="654"/>
      <c r="CZ47" s="628" t="s">
        <v>239</v>
      </c>
      <c r="DA47" s="655"/>
      <c r="DB47" s="655"/>
      <c r="DC47" s="658"/>
      <c r="DD47" s="632" t="s">
        <v>138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369</v>
      </c>
      <c r="CG48" s="621"/>
      <c r="CH48" s="621"/>
      <c r="CI48" s="621"/>
      <c r="CJ48" s="621"/>
      <c r="CK48" s="621"/>
      <c r="CL48" s="621"/>
      <c r="CM48" s="621"/>
      <c r="CN48" s="621"/>
      <c r="CO48" s="621"/>
      <c r="CP48" s="621"/>
      <c r="CQ48" s="622"/>
      <c r="CR48" s="623" t="s">
        <v>177</v>
      </c>
      <c r="CS48" s="624"/>
      <c r="CT48" s="624"/>
      <c r="CU48" s="624"/>
      <c r="CV48" s="624"/>
      <c r="CW48" s="624"/>
      <c r="CX48" s="624"/>
      <c r="CY48" s="625"/>
      <c r="CZ48" s="628" t="s">
        <v>239</v>
      </c>
      <c r="DA48" s="629"/>
      <c r="DB48" s="629"/>
      <c r="DC48" s="635"/>
      <c r="DD48" s="632" t="s">
        <v>138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370</v>
      </c>
      <c r="CE49" s="645"/>
      <c r="CF49" s="645"/>
      <c r="CG49" s="645"/>
      <c r="CH49" s="645"/>
      <c r="CI49" s="645"/>
      <c r="CJ49" s="645"/>
      <c r="CK49" s="645"/>
      <c r="CL49" s="645"/>
      <c r="CM49" s="645"/>
      <c r="CN49" s="645"/>
      <c r="CO49" s="645"/>
      <c r="CP49" s="645"/>
      <c r="CQ49" s="646"/>
      <c r="CR49" s="698">
        <v>9716558</v>
      </c>
      <c r="CS49" s="682"/>
      <c r="CT49" s="682"/>
      <c r="CU49" s="682"/>
      <c r="CV49" s="682"/>
      <c r="CW49" s="682"/>
      <c r="CX49" s="682"/>
      <c r="CY49" s="711"/>
      <c r="CZ49" s="703">
        <v>100</v>
      </c>
      <c r="DA49" s="712"/>
      <c r="DB49" s="712"/>
      <c r="DC49" s="713"/>
      <c r="DD49" s="714">
        <v>5344841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GYdQQcFlpKgz1PEFV7Ct7P8oX+dsvLroPJ2KaDH3jxSaWIyHeedqDHtxVCyqBu7+9/FClV+IlM6pYOQ7kKB7A==" saltValue="qzvBhF1dVH7kbWd5fzWTR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372</v>
      </c>
      <c r="DK2" s="723"/>
      <c r="DL2" s="723"/>
      <c r="DM2" s="723"/>
      <c r="DN2" s="723"/>
      <c r="DO2" s="724"/>
      <c r="DP2" s="224"/>
      <c r="DQ2" s="722" t="s">
        <v>373</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28"/>
      <c r="BA5" s="228"/>
      <c r="BB5" s="228"/>
      <c r="BC5" s="228"/>
      <c r="BD5" s="228"/>
      <c r="BE5" s="229"/>
      <c r="BF5" s="229"/>
      <c r="BG5" s="229"/>
      <c r="BH5" s="229"/>
      <c r="BI5" s="229"/>
      <c r="BJ5" s="229"/>
      <c r="BK5" s="229"/>
      <c r="BL5" s="229"/>
      <c r="BM5" s="229"/>
      <c r="BN5" s="229"/>
      <c r="BO5" s="229"/>
      <c r="BP5" s="229"/>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2" t="s">
        <v>390</v>
      </c>
      <c r="DH5" s="763"/>
      <c r="DI5" s="763"/>
      <c r="DJ5" s="763"/>
      <c r="DK5" s="764"/>
      <c r="DL5" s="762" t="s">
        <v>391</v>
      </c>
      <c r="DM5" s="763"/>
      <c r="DN5" s="763"/>
      <c r="DO5" s="763"/>
      <c r="DP5" s="764"/>
      <c r="DQ5" s="733" t="s">
        <v>392</v>
      </c>
      <c r="DR5" s="734"/>
      <c r="DS5" s="734"/>
      <c r="DT5" s="734"/>
      <c r="DU5" s="735"/>
      <c r="DV5" s="733" t="s">
        <v>383</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5"/>
      <c r="DH6" s="766"/>
      <c r="DI6" s="766"/>
      <c r="DJ6" s="766"/>
      <c r="DK6" s="767"/>
      <c r="DL6" s="765"/>
      <c r="DM6" s="766"/>
      <c r="DN6" s="766"/>
      <c r="DO6" s="766"/>
      <c r="DP6" s="767"/>
      <c r="DQ6" s="736"/>
      <c r="DR6" s="737"/>
      <c r="DS6" s="737"/>
      <c r="DT6" s="737"/>
      <c r="DU6" s="738"/>
      <c r="DV6" s="736"/>
      <c r="DW6" s="737"/>
      <c r="DX6" s="737"/>
      <c r="DY6" s="737"/>
      <c r="DZ6" s="742"/>
      <c r="EA6" s="230"/>
    </row>
    <row r="7" spans="1:131" s="231" customFormat="1" ht="26.25" customHeight="1" thickTop="1" x14ac:dyDescent="0.15">
      <c r="A7" s="232">
        <v>1</v>
      </c>
      <c r="B7" s="749" t="s">
        <v>393</v>
      </c>
      <c r="C7" s="750"/>
      <c r="D7" s="750"/>
      <c r="E7" s="750"/>
      <c r="F7" s="750"/>
      <c r="G7" s="750"/>
      <c r="H7" s="750"/>
      <c r="I7" s="750"/>
      <c r="J7" s="750"/>
      <c r="K7" s="750"/>
      <c r="L7" s="750"/>
      <c r="M7" s="750"/>
      <c r="N7" s="750"/>
      <c r="O7" s="750"/>
      <c r="P7" s="751"/>
      <c r="Q7" s="752">
        <v>9676</v>
      </c>
      <c r="R7" s="753"/>
      <c r="S7" s="753"/>
      <c r="T7" s="753"/>
      <c r="U7" s="753"/>
      <c r="V7" s="753">
        <v>9561</v>
      </c>
      <c r="W7" s="753"/>
      <c r="X7" s="753"/>
      <c r="Y7" s="753"/>
      <c r="Z7" s="753"/>
      <c r="AA7" s="753">
        <v>115</v>
      </c>
      <c r="AB7" s="753"/>
      <c r="AC7" s="753"/>
      <c r="AD7" s="753"/>
      <c r="AE7" s="754"/>
      <c r="AF7" s="755">
        <v>115</v>
      </c>
      <c r="AG7" s="756"/>
      <c r="AH7" s="756"/>
      <c r="AI7" s="756"/>
      <c r="AJ7" s="757"/>
      <c r="AK7" s="758">
        <v>1</v>
      </c>
      <c r="AL7" s="753"/>
      <c r="AM7" s="753"/>
      <c r="AN7" s="753"/>
      <c r="AO7" s="753"/>
      <c r="AP7" s="753">
        <v>12598</v>
      </c>
      <c r="AQ7" s="753"/>
      <c r="AR7" s="753"/>
      <c r="AS7" s="753"/>
      <c r="AT7" s="753"/>
      <c r="AU7" s="759"/>
      <c r="AV7" s="759"/>
      <c r="AW7" s="759"/>
      <c r="AX7" s="759"/>
      <c r="AY7" s="760"/>
      <c r="AZ7" s="228"/>
      <c r="BA7" s="228"/>
      <c r="BB7" s="228"/>
      <c r="BC7" s="228"/>
      <c r="BD7" s="228"/>
      <c r="BE7" s="229"/>
      <c r="BF7" s="229"/>
      <c r="BG7" s="229"/>
      <c r="BH7" s="229"/>
      <c r="BI7" s="229"/>
      <c r="BJ7" s="229"/>
      <c r="BK7" s="229"/>
      <c r="BL7" s="229"/>
      <c r="BM7" s="229"/>
      <c r="BN7" s="229"/>
      <c r="BO7" s="229"/>
      <c r="BP7" s="229"/>
      <c r="BQ7" s="232">
        <v>1</v>
      </c>
      <c r="BR7" s="233"/>
      <c r="BS7" s="746" t="s">
        <v>578</v>
      </c>
      <c r="BT7" s="747"/>
      <c r="BU7" s="747"/>
      <c r="BV7" s="747"/>
      <c r="BW7" s="747"/>
      <c r="BX7" s="747"/>
      <c r="BY7" s="747"/>
      <c r="BZ7" s="747"/>
      <c r="CA7" s="747"/>
      <c r="CB7" s="747"/>
      <c r="CC7" s="747"/>
      <c r="CD7" s="747"/>
      <c r="CE7" s="747"/>
      <c r="CF7" s="747"/>
      <c r="CG7" s="761"/>
      <c r="CH7" s="743">
        <v>-5</v>
      </c>
      <c r="CI7" s="744"/>
      <c r="CJ7" s="744"/>
      <c r="CK7" s="744"/>
      <c r="CL7" s="745"/>
      <c r="CM7" s="743">
        <v>164</v>
      </c>
      <c r="CN7" s="744"/>
      <c r="CO7" s="744"/>
      <c r="CP7" s="744"/>
      <c r="CQ7" s="745"/>
      <c r="CR7" s="743" t="s">
        <v>570</v>
      </c>
      <c r="CS7" s="744"/>
      <c r="CT7" s="744"/>
      <c r="CU7" s="744"/>
      <c r="CV7" s="745"/>
      <c r="CW7" s="743">
        <v>11</v>
      </c>
      <c r="CX7" s="744"/>
      <c r="CY7" s="744"/>
      <c r="CZ7" s="744"/>
      <c r="DA7" s="745"/>
      <c r="DB7" s="743" t="s">
        <v>570</v>
      </c>
      <c r="DC7" s="744"/>
      <c r="DD7" s="744"/>
      <c r="DE7" s="744"/>
      <c r="DF7" s="745"/>
      <c r="DG7" s="743" t="s">
        <v>570</v>
      </c>
      <c r="DH7" s="744"/>
      <c r="DI7" s="744"/>
      <c r="DJ7" s="744"/>
      <c r="DK7" s="745"/>
      <c r="DL7" s="743" t="s">
        <v>570</v>
      </c>
      <c r="DM7" s="744"/>
      <c r="DN7" s="744"/>
      <c r="DO7" s="744"/>
      <c r="DP7" s="745"/>
      <c r="DQ7" s="743" t="s">
        <v>570</v>
      </c>
      <c r="DR7" s="744"/>
      <c r="DS7" s="744"/>
      <c r="DT7" s="744"/>
      <c r="DU7" s="745"/>
      <c r="DV7" s="746"/>
      <c r="DW7" s="747"/>
      <c r="DX7" s="747"/>
      <c r="DY7" s="747"/>
      <c r="DZ7" s="748"/>
      <c r="EA7" s="230"/>
    </row>
    <row r="8" spans="1:131" s="231" customFormat="1" ht="26.25" customHeight="1" x14ac:dyDescent="0.15">
      <c r="A8" s="234">
        <v>2</v>
      </c>
      <c r="B8" s="779" t="s">
        <v>394</v>
      </c>
      <c r="C8" s="780"/>
      <c r="D8" s="780"/>
      <c r="E8" s="780"/>
      <c r="F8" s="780"/>
      <c r="G8" s="780"/>
      <c r="H8" s="780"/>
      <c r="I8" s="780"/>
      <c r="J8" s="780"/>
      <c r="K8" s="780"/>
      <c r="L8" s="780"/>
      <c r="M8" s="780"/>
      <c r="N8" s="780"/>
      <c r="O8" s="780"/>
      <c r="P8" s="781"/>
      <c r="Q8" s="790">
        <v>295</v>
      </c>
      <c r="R8" s="791"/>
      <c r="S8" s="791"/>
      <c r="T8" s="791"/>
      <c r="U8" s="791"/>
      <c r="V8" s="791">
        <v>281</v>
      </c>
      <c r="W8" s="791"/>
      <c r="X8" s="791"/>
      <c r="Y8" s="791"/>
      <c r="Z8" s="791"/>
      <c r="AA8" s="791">
        <v>14</v>
      </c>
      <c r="AB8" s="791"/>
      <c r="AC8" s="791"/>
      <c r="AD8" s="791"/>
      <c r="AE8" s="792"/>
      <c r="AF8" s="793">
        <v>14</v>
      </c>
      <c r="AG8" s="776"/>
      <c r="AH8" s="776"/>
      <c r="AI8" s="776"/>
      <c r="AJ8" s="794"/>
      <c r="AK8" s="795">
        <v>125</v>
      </c>
      <c r="AL8" s="791"/>
      <c r="AM8" s="791"/>
      <c r="AN8" s="791"/>
      <c r="AO8" s="791"/>
      <c r="AP8" s="791">
        <v>110</v>
      </c>
      <c r="AQ8" s="791"/>
      <c r="AR8" s="791"/>
      <c r="AS8" s="791"/>
      <c r="AT8" s="791"/>
      <c r="AU8" s="788"/>
      <c r="AV8" s="788"/>
      <c r="AW8" s="788"/>
      <c r="AX8" s="788"/>
      <c r="AY8" s="789"/>
      <c r="AZ8" s="228"/>
      <c r="BA8" s="228"/>
      <c r="BB8" s="228"/>
      <c r="BC8" s="228"/>
      <c r="BD8" s="228"/>
      <c r="BE8" s="229"/>
      <c r="BF8" s="229"/>
      <c r="BG8" s="229"/>
      <c r="BH8" s="229"/>
      <c r="BI8" s="229"/>
      <c r="BJ8" s="229"/>
      <c r="BK8" s="229"/>
      <c r="BL8" s="229"/>
      <c r="BM8" s="229"/>
      <c r="BN8" s="229"/>
      <c r="BO8" s="229"/>
      <c r="BP8" s="229"/>
      <c r="BQ8" s="234">
        <v>2</v>
      </c>
      <c r="BR8" s="235"/>
      <c r="BS8" s="772"/>
      <c r="BT8" s="773"/>
      <c r="BU8" s="773"/>
      <c r="BV8" s="773"/>
      <c r="BW8" s="773"/>
      <c r="BX8" s="773"/>
      <c r="BY8" s="773"/>
      <c r="BZ8" s="773"/>
      <c r="CA8" s="773"/>
      <c r="CB8" s="773"/>
      <c r="CC8" s="773"/>
      <c r="CD8" s="773"/>
      <c r="CE8" s="773"/>
      <c r="CF8" s="773"/>
      <c r="CG8" s="774"/>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2"/>
      <c r="DW8" s="773"/>
      <c r="DX8" s="773"/>
      <c r="DY8" s="773"/>
      <c r="DZ8" s="778"/>
      <c r="EA8" s="230"/>
    </row>
    <row r="9" spans="1:131" s="231" customFormat="1" ht="26.25" customHeight="1" x14ac:dyDescent="0.15">
      <c r="A9" s="234">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85"/>
      <c r="AG9" s="786"/>
      <c r="AH9" s="786"/>
      <c r="AI9" s="786"/>
      <c r="AJ9" s="787"/>
      <c r="AK9" s="768"/>
      <c r="AL9" s="769"/>
      <c r="AM9" s="769"/>
      <c r="AN9" s="769"/>
      <c r="AO9" s="769"/>
      <c r="AP9" s="769"/>
      <c r="AQ9" s="769"/>
      <c r="AR9" s="769"/>
      <c r="AS9" s="769"/>
      <c r="AT9" s="769"/>
      <c r="AU9" s="770"/>
      <c r="AV9" s="770"/>
      <c r="AW9" s="770"/>
      <c r="AX9" s="770"/>
      <c r="AY9" s="771"/>
      <c r="AZ9" s="228"/>
      <c r="BA9" s="228"/>
      <c r="BB9" s="228"/>
      <c r="BC9" s="228"/>
      <c r="BD9" s="228"/>
      <c r="BE9" s="229"/>
      <c r="BF9" s="229"/>
      <c r="BG9" s="229"/>
      <c r="BH9" s="229"/>
      <c r="BI9" s="229"/>
      <c r="BJ9" s="229"/>
      <c r="BK9" s="229"/>
      <c r="BL9" s="229"/>
      <c r="BM9" s="229"/>
      <c r="BN9" s="229"/>
      <c r="BO9" s="229"/>
      <c r="BP9" s="229"/>
      <c r="BQ9" s="234">
        <v>3</v>
      </c>
      <c r="BR9" s="235"/>
      <c r="BS9" s="772"/>
      <c r="BT9" s="773"/>
      <c r="BU9" s="773"/>
      <c r="BV9" s="773"/>
      <c r="BW9" s="773"/>
      <c r="BX9" s="773"/>
      <c r="BY9" s="773"/>
      <c r="BZ9" s="773"/>
      <c r="CA9" s="773"/>
      <c r="CB9" s="773"/>
      <c r="CC9" s="773"/>
      <c r="CD9" s="773"/>
      <c r="CE9" s="773"/>
      <c r="CF9" s="773"/>
      <c r="CG9" s="77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2"/>
      <c r="DW9" s="773"/>
      <c r="DX9" s="773"/>
      <c r="DY9" s="773"/>
      <c r="DZ9" s="778"/>
      <c r="EA9" s="230"/>
    </row>
    <row r="10" spans="1:131" s="231" customFormat="1" ht="26.25" customHeight="1" x14ac:dyDescent="0.15">
      <c r="A10" s="234">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68"/>
      <c r="AL10" s="769"/>
      <c r="AM10" s="769"/>
      <c r="AN10" s="769"/>
      <c r="AO10" s="769"/>
      <c r="AP10" s="769"/>
      <c r="AQ10" s="769"/>
      <c r="AR10" s="769"/>
      <c r="AS10" s="769"/>
      <c r="AT10" s="769"/>
      <c r="AU10" s="770"/>
      <c r="AV10" s="770"/>
      <c r="AW10" s="770"/>
      <c r="AX10" s="770"/>
      <c r="AY10" s="771"/>
      <c r="AZ10" s="228"/>
      <c r="BA10" s="228"/>
      <c r="BB10" s="228"/>
      <c r="BC10" s="228"/>
      <c r="BD10" s="228"/>
      <c r="BE10" s="229"/>
      <c r="BF10" s="229"/>
      <c r="BG10" s="229"/>
      <c r="BH10" s="229"/>
      <c r="BI10" s="229"/>
      <c r="BJ10" s="229"/>
      <c r="BK10" s="229"/>
      <c r="BL10" s="229"/>
      <c r="BM10" s="229"/>
      <c r="BN10" s="229"/>
      <c r="BO10" s="229"/>
      <c r="BP10" s="229"/>
      <c r="BQ10" s="234">
        <v>4</v>
      </c>
      <c r="BR10" s="235"/>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2"/>
      <c r="DW10" s="773"/>
      <c r="DX10" s="773"/>
      <c r="DY10" s="773"/>
      <c r="DZ10" s="778"/>
      <c r="EA10" s="230"/>
    </row>
    <row r="11" spans="1:131" s="231" customFormat="1" ht="26.25" customHeight="1" x14ac:dyDescent="0.15">
      <c r="A11" s="234">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68"/>
      <c r="AL11" s="769"/>
      <c r="AM11" s="769"/>
      <c r="AN11" s="769"/>
      <c r="AO11" s="769"/>
      <c r="AP11" s="769"/>
      <c r="AQ11" s="769"/>
      <c r="AR11" s="769"/>
      <c r="AS11" s="769"/>
      <c r="AT11" s="769"/>
      <c r="AU11" s="770"/>
      <c r="AV11" s="770"/>
      <c r="AW11" s="770"/>
      <c r="AX11" s="770"/>
      <c r="AY11" s="771"/>
      <c r="AZ11" s="228"/>
      <c r="BA11" s="228"/>
      <c r="BB11" s="228"/>
      <c r="BC11" s="228"/>
      <c r="BD11" s="228"/>
      <c r="BE11" s="229"/>
      <c r="BF11" s="229"/>
      <c r="BG11" s="229"/>
      <c r="BH11" s="229"/>
      <c r="BI11" s="229"/>
      <c r="BJ11" s="229"/>
      <c r="BK11" s="229"/>
      <c r="BL11" s="229"/>
      <c r="BM11" s="229"/>
      <c r="BN11" s="229"/>
      <c r="BO11" s="229"/>
      <c r="BP11" s="229"/>
      <c r="BQ11" s="234">
        <v>5</v>
      </c>
      <c r="BR11" s="235"/>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2"/>
      <c r="DW11" s="773"/>
      <c r="DX11" s="773"/>
      <c r="DY11" s="773"/>
      <c r="DZ11" s="778"/>
      <c r="EA11" s="230"/>
    </row>
    <row r="12" spans="1:131" s="231" customFormat="1" ht="26.25" customHeight="1" x14ac:dyDescent="0.15">
      <c r="A12" s="234">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68"/>
      <c r="AL12" s="769"/>
      <c r="AM12" s="769"/>
      <c r="AN12" s="769"/>
      <c r="AO12" s="769"/>
      <c r="AP12" s="769"/>
      <c r="AQ12" s="769"/>
      <c r="AR12" s="769"/>
      <c r="AS12" s="769"/>
      <c r="AT12" s="769"/>
      <c r="AU12" s="770"/>
      <c r="AV12" s="770"/>
      <c r="AW12" s="770"/>
      <c r="AX12" s="770"/>
      <c r="AY12" s="771"/>
      <c r="AZ12" s="228"/>
      <c r="BA12" s="228"/>
      <c r="BB12" s="228"/>
      <c r="BC12" s="228"/>
      <c r="BD12" s="228"/>
      <c r="BE12" s="229"/>
      <c r="BF12" s="229"/>
      <c r="BG12" s="229"/>
      <c r="BH12" s="229"/>
      <c r="BI12" s="229"/>
      <c r="BJ12" s="229"/>
      <c r="BK12" s="229"/>
      <c r="BL12" s="229"/>
      <c r="BM12" s="229"/>
      <c r="BN12" s="229"/>
      <c r="BO12" s="229"/>
      <c r="BP12" s="229"/>
      <c r="BQ12" s="234">
        <v>6</v>
      </c>
      <c r="BR12" s="235"/>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2"/>
      <c r="DW12" s="773"/>
      <c r="DX12" s="773"/>
      <c r="DY12" s="773"/>
      <c r="DZ12" s="778"/>
      <c r="EA12" s="230"/>
    </row>
    <row r="13" spans="1:131" s="231" customFormat="1" ht="26.25" customHeight="1" x14ac:dyDescent="0.15">
      <c r="A13" s="234">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68"/>
      <c r="AL13" s="769"/>
      <c r="AM13" s="769"/>
      <c r="AN13" s="769"/>
      <c r="AO13" s="769"/>
      <c r="AP13" s="769"/>
      <c r="AQ13" s="769"/>
      <c r="AR13" s="769"/>
      <c r="AS13" s="769"/>
      <c r="AT13" s="769"/>
      <c r="AU13" s="770"/>
      <c r="AV13" s="770"/>
      <c r="AW13" s="770"/>
      <c r="AX13" s="770"/>
      <c r="AY13" s="771"/>
      <c r="AZ13" s="228"/>
      <c r="BA13" s="228"/>
      <c r="BB13" s="228"/>
      <c r="BC13" s="228"/>
      <c r="BD13" s="228"/>
      <c r="BE13" s="229"/>
      <c r="BF13" s="229"/>
      <c r="BG13" s="229"/>
      <c r="BH13" s="229"/>
      <c r="BI13" s="229"/>
      <c r="BJ13" s="229"/>
      <c r="BK13" s="229"/>
      <c r="BL13" s="229"/>
      <c r="BM13" s="229"/>
      <c r="BN13" s="229"/>
      <c r="BO13" s="229"/>
      <c r="BP13" s="229"/>
      <c r="BQ13" s="234">
        <v>7</v>
      </c>
      <c r="BR13" s="235"/>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2"/>
      <c r="DW13" s="773"/>
      <c r="DX13" s="773"/>
      <c r="DY13" s="773"/>
      <c r="DZ13" s="778"/>
      <c r="EA13" s="230"/>
    </row>
    <row r="14" spans="1:131" s="231" customFormat="1" ht="26.25" customHeight="1" x14ac:dyDescent="0.15">
      <c r="A14" s="234">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8"/>
      <c r="AL14" s="769"/>
      <c r="AM14" s="769"/>
      <c r="AN14" s="769"/>
      <c r="AO14" s="769"/>
      <c r="AP14" s="769"/>
      <c r="AQ14" s="769"/>
      <c r="AR14" s="769"/>
      <c r="AS14" s="769"/>
      <c r="AT14" s="769"/>
      <c r="AU14" s="770"/>
      <c r="AV14" s="770"/>
      <c r="AW14" s="770"/>
      <c r="AX14" s="770"/>
      <c r="AY14" s="771"/>
      <c r="AZ14" s="228"/>
      <c r="BA14" s="228"/>
      <c r="BB14" s="228"/>
      <c r="BC14" s="228"/>
      <c r="BD14" s="228"/>
      <c r="BE14" s="229"/>
      <c r="BF14" s="229"/>
      <c r="BG14" s="229"/>
      <c r="BH14" s="229"/>
      <c r="BI14" s="229"/>
      <c r="BJ14" s="229"/>
      <c r="BK14" s="229"/>
      <c r="BL14" s="229"/>
      <c r="BM14" s="229"/>
      <c r="BN14" s="229"/>
      <c r="BO14" s="229"/>
      <c r="BP14" s="229"/>
      <c r="BQ14" s="234">
        <v>8</v>
      </c>
      <c r="BR14" s="235"/>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2"/>
      <c r="DW14" s="773"/>
      <c r="DX14" s="773"/>
      <c r="DY14" s="773"/>
      <c r="DZ14" s="778"/>
      <c r="EA14" s="230"/>
    </row>
    <row r="15" spans="1:131" s="231" customFormat="1" ht="26.25" customHeight="1" x14ac:dyDescent="0.15">
      <c r="A15" s="234">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8"/>
      <c r="AL15" s="769"/>
      <c r="AM15" s="769"/>
      <c r="AN15" s="769"/>
      <c r="AO15" s="769"/>
      <c r="AP15" s="769"/>
      <c r="AQ15" s="769"/>
      <c r="AR15" s="769"/>
      <c r="AS15" s="769"/>
      <c r="AT15" s="769"/>
      <c r="AU15" s="770"/>
      <c r="AV15" s="770"/>
      <c r="AW15" s="770"/>
      <c r="AX15" s="770"/>
      <c r="AY15" s="771"/>
      <c r="AZ15" s="228"/>
      <c r="BA15" s="228"/>
      <c r="BB15" s="228"/>
      <c r="BC15" s="228"/>
      <c r="BD15" s="228"/>
      <c r="BE15" s="229"/>
      <c r="BF15" s="229"/>
      <c r="BG15" s="229"/>
      <c r="BH15" s="229"/>
      <c r="BI15" s="229"/>
      <c r="BJ15" s="229"/>
      <c r="BK15" s="229"/>
      <c r="BL15" s="229"/>
      <c r="BM15" s="229"/>
      <c r="BN15" s="229"/>
      <c r="BO15" s="229"/>
      <c r="BP15" s="229"/>
      <c r="BQ15" s="234">
        <v>9</v>
      </c>
      <c r="BR15" s="235"/>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30"/>
    </row>
    <row r="16" spans="1:131" s="231" customFormat="1" ht="26.25" customHeight="1" x14ac:dyDescent="0.15">
      <c r="A16" s="234">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8"/>
      <c r="AL16" s="769"/>
      <c r="AM16" s="769"/>
      <c r="AN16" s="769"/>
      <c r="AO16" s="769"/>
      <c r="AP16" s="769"/>
      <c r="AQ16" s="769"/>
      <c r="AR16" s="769"/>
      <c r="AS16" s="769"/>
      <c r="AT16" s="769"/>
      <c r="AU16" s="770"/>
      <c r="AV16" s="770"/>
      <c r="AW16" s="770"/>
      <c r="AX16" s="770"/>
      <c r="AY16" s="771"/>
      <c r="AZ16" s="228"/>
      <c r="BA16" s="228"/>
      <c r="BB16" s="228"/>
      <c r="BC16" s="228"/>
      <c r="BD16" s="228"/>
      <c r="BE16" s="229"/>
      <c r="BF16" s="229"/>
      <c r="BG16" s="229"/>
      <c r="BH16" s="229"/>
      <c r="BI16" s="229"/>
      <c r="BJ16" s="229"/>
      <c r="BK16" s="229"/>
      <c r="BL16" s="229"/>
      <c r="BM16" s="229"/>
      <c r="BN16" s="229"/>
      <c r="BO16" s="229"/>
      <c r="BP16" s="229"/>
      <c r="BQ16" s="234">
        <v>10</v>
      </c>
      <c r="BR16" s="235"/>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30"/>
    </row>
    <row r="17" spans="1:131" s="231" customFormat="1" ht="26.25" customHeight="1" x14ac:dyDescent="0.15">
      <c r="A17" s="234">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8"/>
      <c r="AL17" s="769"/>
      <c r="AM17" s="769"/>
      <c r="AN17" s="769"/>
      <c r="AO17" s="769"/>
      <c r="AP17" s="769"/>
      <c r="AQ17" s="769"/>
      <c r="AR17" s="769"/>
      <c r="AS17" s="769"/>
      <c r="AT17" s="769"/>
      <c r="AU17" s="770"/>
      <c r="AV17" s="770"/>
      <c r="AW17" s="770"/>
      <c r="AX17" s="770"/>
      <c r="AY17" s="771"/>
      <c r="AZ17" s="228"/>
      <c r="BA17" s="228"/>
      <c r="BB17" s="228"/>
      <c r="BC17" s="228"/>
      <c r="BD17" s="228"/>
      <c r="BE17" s="229"/>
      <c r="BF17" s="229"/>
      <c r="BG17" s="229"/>
      <c r="BH17" s="229"/>
      <c r="BI17" s="229"/>
      <c r="BJ17" s="229"/>
      <c r="BK17" s="229"/>
      <c r="BL17" s="229"/>
      <c r="BM17" s="229"/>
      <c r="BN17" s="229"/>
      <c r="BO17" s="229"/>
      <c r="BP17" s="229"/>
      <c r="BQ17" s="234">
        <v>11</v>
      </c>
      <c r="BR17" s="235"/>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30"/>
    </row>
    <row r="18" spans="1:131" s="231" customFormat="1" ht="26.25" customHeight="1" x14ac:dyDescent="0.15">
      <c r="A18" s="234">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8"/>
      <c r="AL18" s="769"/>
      <c r="AM18" s="769"/>
      <c r="AN18" s="769"/>
      <c r="AO18" s="769"/>
      <c r="AP18" s="769"/>
      <c r="AQ18" s="769"/>
      <c r="AR18" s="769"/>
      <c r="AS18" s="769"/>
      <c r="AT18" s="769"/>
      <c r="AU18" s="770"/>
      <c r="AV18" s="770"/>
      <c r="AW18" s="770"/>
      <c r="AX18" s="770"/>
      <c r="AY18" s="771"/>
      <c r="AZ18" s="228"/>
      <c r="BA18" s="228"/>
      <c r="BB18" s="228"/>
      <c r="BC18" s="228"/>
      <c r="BD18" s="228"/>
      <c r="BE18" s="229"/>
      <c r="BF18" s="229"/>
      <c r="BG18" s="229"/>
      <c r="BH18" s="229"/>
      <c r="BI18" s="229"/>
      <c r="BJ18" s="229"/>
      <c r="BK18" s="229"/>
      <c r="BL18" s="229"/>
      <c r="BM18" s="229"/>
      <c r="BN18" s="229"/>
      <c r="BO18" s="229"/>
      <c r="BP18" s="229"/>
      <c r="BQ18" s="234">
        <v>12</v>
      </c>
      <c r="BR18" s="235"/>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30"/>
    </row>
    <row r="19" spans="1:131" s="231" customFormat="1" ht="26.25" customHeight="1" x14ac:dyDescent="0.15">
      <c r="A19" s="234">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8"/>
      <c r="AL19" s="769"/>
      <c r="AM19" s="769"/>
      <c r="AN19" s="769"/>
      <c r="AO19" s="769"/>
      <c r="AP19" s="769"/>
      <c r="AQ19" s="769"/>
      <c r="AR19" s="769"/>
      <c r="AS19" s="769"/>
      <c r="AT19" s="769"/>
      <c r="AU19" s="770"/>
      <c r="AV19" s="770"/>
      <c r="AW19" s="770"/>
      <c r="AX19" s="770"/>
      <c r="AY19" s="771"/>
      <c r="AZ19" s="228"/>
      <c r="BA19" s="228"/>
      <c r="BB19" s="228"/>
      <c r="BC19" s="228"/>
      <c r="BD19" s="228"/>
      <c r="BE19" s="229"/>
      <c r="BF19" s="229"/>
      <c r="BG19" s="229"/>
      <c r="BH19" s="229"/>
      <c r="BI19" s="229"/>
      <c r="BJ19" s="229"/>
      <c r="BK19" s="229"/>
      <c r="BL19" s="229"/>
      <c r="BM19" s="229"/>
      <c r="BN19" s="229"/>
      <c r="BO19" s="229"/>
      <c r="BP19" s="229"/>
      <c r="BQ19" s="234">
        <v>13</v>
      </c>
      <c r="BR19" s="235"/>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30"/>
    </row>
    <row r="20" spans="1:131" s="231" customFormat="1" ht="26.25" customHeight="1" x14ac:dyDescent="0.15">
      <c r="A20" s="234">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8"/>
      <c r="AL20" s="769"/>
      <c r="AM20" s="769"/>
      <c r="AN20" s="769"/>
      <c r="AO20" s="769"/>
      <c r="AP20" s="769"/>
      <c r="AQ20" s="769"/>
      <c r="AR20" s="769"/>
      <c r="AS20" s="769"/>
      <c r="AT20" s="769"/>
      <c r="AU20" s="770"/>
      <c r="AV20" s="770"/>
      <c r="AW20" s="770"/>
      <c r="AX20" s="770"/>
      <c r="AY20" s="771"/>
      <c r="AZ20" s="228"/>
      <c r="BA20" s="228"/>
      <c r="BB20" s="228"/>
      <c r="BC20" s="228"/>
      <c r="BD20" s="228"/>
      <c r="BE20" s="229"/>
      <c r="BF20" s="229"/>
      <c r="BG20" s="229"/>
      <c r="BH20" s="229"/>
      <c r="BI20" s="229"/>
      <c r="BJ20" s="229"/>
      <c r="BK20" s="229"/>
      <c r="BL20" s="229"/>
      <c r="BM20" s="229"/>
      <c r="BN20" s="229"/>
      <c r="BO20" s="229"/>
      <c r="BP20" s="229"/>
      <c r="BQ20" s="234">
        <v>14</v>
      </c>
      <c r="BR20" s="235"/>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30"/>
    </row>
    <row r="21" spans="1:131" s="231" customFormat="1" ht="26.25" customHeight="1" thickBot="1" x14ac:dyDescent="0.2">
      <c r="A21" s="234">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8"/>
      <c r="AL21" s="769"/>
      <c r="AM21" s="769"/>
      <c r="AN21" s="769"/>
      <c r="AO21" s="769"/>
      <c r="AP21" s="769"/>
      <c r="AQ21" s="769"/>
      <c r="AR21" s="769"/>
      <c r="AS21" s="769"/>
      <c r="AT21" s="769"/>
      <c r="AU21" s="770"/>
      <c r="AV21" s="770"/>
      <c r="AW21" s="770"/>
      <c r="AX21" s="770"/>
      <c r="AY21" s="771"/>
      <c r="AZ21" s="228"/>
      <c r="BA21" s="228"/>
      <c r="BB21" s="228"/>
      <c r="BC21" s="228"/>
      <c r="BD21" s="228"/>
      <c r="BE21" s="229"/>
      <c r="BF21" s="229"/>
      <c r="BG21" s="229"/>
      <c r="BH21" s="229"/>
      <c r="BI21" s="229"/>
      <c r="BJ21" s="229"/>
      <c r="BK21" s="229"/>
      <c r="BL21" s="229"/>
      <c r="BM21" s="229"/>
      <c r="BN21" s="229"/>
      <c r="BO21" s="229"/>
      <c r="BP21" s="229"/>
      <c r="BQ21" s="234">
        <v>15</v>
      </c>
      <c r="BR21" s="235"/>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30"/>
    </row>
    <row r="22" spans="1:131" s="231" customFormat="1" ht="26.25" customHeight="1" x14ac:dyDescent="0.15">
      <c r="A22" s="234">
        <v>16</v>
      </c>
      <c r="B22" s="779"/>
      <c r="C22" s="780"/>
      <c r="D22" s="780"/>
      <c r="E22" s="780"/>
      <c r="F22" s="780"/>
      <c r="G22" s="780"/>
      <c r="H22" s="780"/>
      <c r="I22" s="780"/>
      <c r="J22" s="780"/>
      <c r="K22" s="780"/>
      <c r="L22" s="780"/>
      <c r="M22" s="780"/>
      <c r="N22" s="780"/>
      <c r="O22" s="780"/>
      <c r="P22" s="781"/>
      <c r="Q22" s="806"/>
      <c r="R22" s="807"/>
      <c r="S22" s="807"/>
      <c r="T22" s="807"/>
      <c r="U22" s="807"/>
      <c r="V22" s="807"/>
      <c r="W22" s="807"/>
      <c r="X22" s="807"/>
      <c r="Y22" s="807"/>
      <c r="Z22" s="807"/>
      <c r="AA22" s="807"/>
      <c r="AB22" s="807"/>
      <c r="AC22" s="807"/>
      <c r="AD22" s="807"/>
      <c r="AE22" s="808"/>
      <c r="AF22" s="785"/>
      <c r="AG22" s="786"/>
      <c r="AH22" s="786"/>
      <c r="AI22" s="786"/>
      <c r="AJ22" s="787"/>
      <c r="AK22" s="809"/>
      <c r="AL22" s="810"/>
      <c r="AM22" s="810"/>
      <c r="AN22" s="810"/>
      <c r="AO22" s="810"/>
      <c r="AP22" s="810"/>
      <c r="AQ22" s="810"/>
      <c r="AR22" s="810"/>
      <c r="AS22" s="810"/>
      <c r="AT22" s="810"/>
      <c r="AU22" s="811"/>
      <c r="AV22" s="811"/>
      <c r="AW22" s="811"/>
      <c r="AX22" s="811"/>
      <c r="AY22" s="812"/>
      <c r="AZ22" s="813" t="s">
        <v>395</v>
      </c>
      <c r="BA22" s="813"/>
      <c r="BB22" s="813"/>
      <c r="BC22" s="813"/>
      <c r="BD22" s="814"/>
      <c r="BE22" s="229"/>
      <c r="BF22" s="229"/>
      <c r="BG22" s="229"/>
      <c r="BH22" s="229"/>
      <c r="BI22" s="229"/>
      <c r="BJ22" s="229"/>
      <c r="BK22" s="229"/>
      <c r="BL22" s="229"/>
      <c r="BM22" s="229"/>
      <c r="BN22" s="229"/>
      <c r="BO22" s="229"/>
      <c r="BP22" s="229"/>
      <c r="BQ22" s="234">
        <v>16</v>
      </c>
      <c r="BR22" s="235"/>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30"/>
    </row>
    <row r="23" spans="1:131" s="231" customFormat="1" ht="26.25" customHeight="1" thickBot="1" x14ac:dyDescent="0.2">
      <c r="A23" s="236" t="s">
        <v>396</v>
      </c>
      <c r="B23" s="796" t="s">
        <v>397</v>
      </c>
      <c r="C23" s="797"/>
      <c r="D23" s="797"/>
      <c r="E23" s="797"/>
      <c r="F23" s="797"/>
      <c r="G23" s="797"/>
      <c r="H23" s="797"/>
      <c r="I23" s="797"/>
      <c r="J23" s="797"/>
      <c r="K23" s="797"/>
      <c r="L23" s="797"/>
      <c r="M23" s="797"/>
      <c r="N23" s="797"/>
      <c r="O23" s="797"/>
      <c r="P23" s="798"/>
      <c r="Q23" s="799">
        <v>9846</v>
      </c>
      <c r="R23" s="800"/>
      <c r="S23" s="800"/>
      <c r="T23" s="800"/>
      <c r="U23" s="800"/>
      <c r="V23" s="800">
        <v>9717</v>
      </c>
      <c r="W23" s="800"/>
      <c r="X23" s="800"/>
      <c r="Y23" s="800"/>
      <c r="Z23" s="800"/>
      <c r="AA23" s="800">
        <v>129</v>
      </c>
      <c r="AB23" s="800"/>
      <c r="AC23" s="800"/>
      <c r="AD23" s="800"/>
      <c r="AE23" s="801"/>
      <c r="AF23" s="802">
        <v>129</v>
      </c>
      <c r="AG23" s="800"/>
      <c r="AH23" s="800"/>
      <c r="AI23" s="800"/>
      <c r="AJ23" s="803"/>
      <c r="AK23" s="804"/>
      <c r="AL23" s="805"/>
      <c r="AM23" s="805"/>
      <c r="AN23" s="805"/>
      <c r="AO23" s="805"/>
      <c r="AP23" s="800">
        <v>12708</v>
      </c>
      <c r="AQ23" s="800"/>
      <c r="AR23" s="800"/>
      <c r="AS23" s="800"/>
      <c r="AT23" s="800"/>
      <c r="AU23" s="816"/>
      <c r="AV23" s="816"/>
      <c r="AW23" s="816"/>
      <c r="AX23" s="816"/>
      <c r="AY23" s="817"/>
      <c r="AZ23" s="818" t="s">
        <v>398</v>
      </c>
      <c r="BA23" s="819"/>
      <c r="BB23" s="819"/>
      <c r="BC23" s="819"/>
      <c r="BD23" s="820"/>
      <c r="BE23" s="229"/>
      <c r="BF23" s="229"/>
      <c r="BG23" s="229"/>
      <c r="BH23" s="229"/>
      <c r="BI23" s="229"/>
      <c r="BJ23" s="229"/>
      <c r="BK23" s="229"/>
      <c r="BL23" s="229"/>
      <c r="BM23" s="229"/>
      <c r="BN23" s="229"/>
      <c r="BO23" s="229"/>
      <c r="BP23" s="229"/>
      <c r="BQ23" s="234">
        <v>17</v>
      </c>
      <c r="BR23" s="235"/>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30"/>
    </row>
    <row r="24" spans="1:131" s="231" customFormat="1" ht="26.25" customHeight="1" x14ac:dyDescent="0.15">
      <c r="A24" s="815" t="s">
        <v>399</v>
      </c>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228"/>
      <c r="BA24" s="228"/>
      <c r="BB24" s="228"/>
      <c r="BC24" s="228"/>
      <c r="BD24" s="228"/>
      <c r="BE24" s="229"/>
      <c r="BF24" s="229"/>
      <c r="BG24" s="229"/>
      <c r="BH24" s="229"/>
      <c r="BI24" s="229"/>
      <c r="BJ24" s="229"/>
      <c r="BK24" s="229"/>
      <c r="BL24" s="229"/>
      <c r="BM24" s="229"/>
      <c r="BN24" s="229"/>
      <c r="BO24" s="229"/>
      <c r="BP24" s="229"/>
      <c r="BQ24" s="234">
        <v>18</v>
      </c>
      <c r="BR24" s="235"/>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30"/>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26"/>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21" t="s">
        <v>404</v>
      </c>
      <c r="AG26" s="822"/>
      <c r="AH26" s="822"/>
      <c r="AI26" s="822"/>
      <c r="AJ26" s="823"/>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28"/>
      <c r="BK26" s="228"/>
      <c r="BL26" s="228"/>
      <c r="BM26" s="228"/>
      <c r="BN26" s="228"/>
      <c r="BO26" s="237"/>
      <c r="BP26" s="237"/>
      <c r="BQ26" s="234">
        <v>20</v>
      </c>
      <c r="BR26" s="235"/>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4"/>
      <c r="AG27" s="825"/>
      <c r="AH27" s="825"/>
      <c r="AI27" s="825"/>
      <c r="AJ27" s="826"/>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26"/>
    </row>
    <row r="28" spans="1:131" ht="26.25" customHeight="1" thickTop="1" x14ac:dyDescent="0.15">
      <c r="A28" s="238">
        <v>1</v>
      </c>
      <c r="B28" s="746" t="s">
        <v>560</v>
      </c>
      <c r="C28" s="747"/>
      <c r="D28" s="747"/>
      <c r="E28" s="747"/>
      <c r="F28" s="747"/>
      <c r="G28" s="747"/>
      <c r="H28" s="747"/>
      <c r="I28" s="747"/>
      <c r="J28" s="747"/>
      <c r="K28" s="747"/>
      <c r="L28" s="747"/>
      <c r="M28" s="747"/>
      <c r="N28" s="747"/>
      <c r="O28" s="747"/>
      <c r="P28" s="761"/>
      <c r="Q28" s="829">
        <v>1119</v>
      </c>
      <c r="R28" s="830"/>
      <c r="S28" s="830"/>
      <c r="T28" s="830"/>
      <c r="U28" s="830"/>
      <c r="V28" s="830">
        <v>1111</v>
      </c>
      <c r="W28" s="830"/>
      <c r="X28" s="830"/>
      <c r="Y28" s="830"/>
      <c r="Z28" s="830"/>
      <c r="AA28" s="830">
        <v>8</v>
      </c>
      <c r="AB28" s="830"/>
      <c r="AC28" s="830"/>
      <c r="AD28" s="830"/>
      <c r="AE28" s="831"/>
      <c r="AF28" s="832">
        <v>8</v>
      </c>
      <c r="AG28" s="830"/>
      <c r="AH28" s="830"/>
      <c r="AI28" s="830"/>
      <c r="AJ28" s="833"/>
      <c r="AK28" s="834">
        <v>52</v>
      </c>
      <c r="AL28" s="830"/>
      <c r="AM28" s="830"/>
      <c r="AN28" s="830"/>
      <c r="AO28" s="830"/>
      <c r="AP28" s="830" t="s">
        <v>570</v>
      </c>
      <c r="AQ28" s="830"/>
      <c r="AR28" s="830"/>
      <c r="AS28" s="830"/>
      <c r="AT28" s="830"/>
      <c r="AU28" s="830" t="s">
        <v>570</v>
      </c>
      <c r="AV28" s="830"/>
      <c r="AW28" s="830"/>
      <c r="AX28" s="830"/>
      <c r="AY28" s="830"/>
      <c r="AZ28" s="835" t="s">
        <v>570</v>
      </c>
      <c r="BA28" s="835"/>
      <c r="BB28" s="835"/>
      <c r="BC28" s="835"/>
      <c r="BD28" s="835"/>
      <c r="BE28" s="827"/>
      <c r="BF28" s="827"/>
      <c r="BG28" s="827"/>
      <c r="BH28" s="827"/>
      <c r="BI28" s="828"/>
      <c r="BJ28" s="228"/>
      <c r="BK28" s="228"/>
      <c r="BL28" s="228"/>
      <c r="BM28" s="228"/>
      <c r="BN28" s="228"/>
      <c r="BO28" s="237"/>
      <c r="BP28" s="237"/>
      <c r="BQ28" s="234">
        <v>22</v>
      </c>
      <c r="BR28" s="235"/>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26"/>
    </row>
    <row r="29" spans="1:131" ht="26.25" customHeight="1" x14ac:dyDescent="0.15">
      <c r="A29" s="238">
        <v>2</v>
      </c>
      <c r="B29" s="772" t="s">
        <v>561</v>
      </c>
      <c r="C29" s="773"/>
      <c r="D29" s="773"/>
      <c r="E29" s="773"/>
      <c r="F29" s="773"/>
      <c r="G29" s="773"/>
      <c r="H29" s="773"/>
      <c r="I29" s="773"/>
      <c r="J29" s="773"/>
      <c r="K29" s="773"/>
      <c r="L29" s="773"/>
      <c r="M29" s="773"/>
      <c r="N29" s="773"/>
      <c r="O29" s="773"/>
      <c r="P29" s="774"/>
      <c r="Q29" s="790">
        <v>74</v>
      </c>
      <c r="R29" s="791"/>
      <c r="S29" s="791"/>
      <c r="T29" s="791"/>
      <c r="U29" s="791"/>
      <c r="V29" s="791">
        <v>73</v>
      </c>
      <c r="W29" s="791"/>
      <c r="X29" s="791"/>
      <c r="Y29" s="791"/>
      <c r="Z29" s="791"/>
      <c r="AA29" s="791">
        <v>1</v>
      </c>
      <c r="AB29" s="791"/>
      <c r="AC29" s="791"/>
      <c r="AD29" s="791"/>
      <c r="AE29" s="792"/>
      <c r="AF29" s="793">
        <v>1</v>
      </c>
      <c r="AG29" s="776"/>
      <c r="AH29" s="776"/>
      <c r="AI29" s="776"/>
      <c r="AJ29" s="794"/>
      <c r="AK29" s="795">
        <v>20</v>
      </c>
      <c r="AL29" s="791"/>
      <c r="AM29" s="791"/>
      <c r="AN29" s="791"/>
      <c r="AO29" s="791"/>
      <c r="AP29" s="791" t="s">
        <v>570</v>
      </c>
      <c r="AQ29" s="791"/>
      <c r="AR29" s="791"/>
      <c r="AS29" s="791"/>
      <c r="AT29" s="791"/>
      <c r="AU29" s="791" t="s">
        <v>570</v>
      </c>
      <c r="AV29" s="791"/>
      <c r="AW29" s="791"/>
      <c r="AX29" s="791"/>
      <c r="AY29" s="791"/>
      <c r="AZ29" s="836" t="s">
        <v>570</v>
      </c>
      <c r="BA29" s="836"/>
      <c r="BB29" s="836"/>
      <c r="BC29" s="836"/>
      <c r="BD29" s="836"/>
      <c r="BE29" s="788"/>
      <c r="BF29" s="788"/>
      <c r="BG29" s="788"/>
      <c r="BH29" s="788"/>
      <c r="BI29" s="789"/>
      <c r="BJ29" s="228"/>
      <c r="BK29" s="228"/>
      <c r="BL29" s="228"/>
      <c r="BM29" s="228"/>
      <c r="BN29" s="228"/>
      <c r="BO29" s="237"/>
      <c r="BP29" s="237"/>
      <c r="BQ29" s="234">
        <v>23</v>
      </c>
      <c r="BR29" s="235"/>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26"/>
    </row>
    <row r="30" spans="1:131" ht="26.25" customHeight="1" x14ac:dyDescent="0.15">
      <c r="A30" s="238">
        <v>3</v>
      </c>
      <c r="B30" s="772" t="s">
        <v>557</v>
      </c>
      <c r="C30" s="773"/>
      <c r="D30" s="773"/>
      <c r="E30" s="773"/>
      <c r="F30" s="773"/>
      <c r="G30" s="773"/>
      <c r="H30" s="773"/>
      <c r="I30" s="773"/>
      <c r="J30" s="773"/>
      <c r="K30" s="773"/>
      <c r="L30" s="773"/>
      <c r="M30" s="773"/>
      <c r="N30" s="773"/>
      <c r="O30" s="773"/>
      <c r="P30" s="774"/>
      <c r="Q30" s="790">
        <v>495</v>
      </c>
      <c r="R30" s="791"/>
      <c r="S30" s="791"/>
      <c r="T30" s="791"/>
      <c r="U30" s="791"/>
      <c r="V30" s="791">
        <v>477</v>
      </c>
      <c r="W30" s="791"/>
      <c r="X30" s="791"/>
      <c r="Y30" s="791"/>
      <c r="Z30" s="791"/>
      <c r="AA30" s="791">
        <v>18</v>
      </c>
      <c r="AB30" s="791"/>
      <c r="AC30" s="791"/>
      <c r="AD30" s="791"/>
      <c r="AE30" s="792"/>
      <c r="AF30" s="793">
        <v>18</v>
      </c>
      <c r="AG30" s="776"/>
      <c r="AH30" s="776"/>
      <c r="AI30" s="776"/>
      <c r="AJ30" s="794"/>
      <c r="AK30" s="795">
        <v>72</v>
      </c>
      <c r="AL30" s="791"/>
      <c r="AM30" s="791"/>
      <c r="AN30" s="791"/>
      <c r="AO30" s="791"/>
      <c r="AP30" s="791" t="s">
        <v>570</v>
      </c>
      <c r="AQ30" s="791"/>
      <c r="AR30" s="791"/>
      <c r="AS30" s="791"/>
      <c r="AT30" s="791"/>
      <c r="AU30" s="791" t="s">
        <v>570</v>
      </c>
      <c r="AV30" s="791"/>
      <c r="AW30" s="791"/>
      <c r="AX30" s="791"/>
      <c r="AY30" s="791"/>
      <c r="AZ30" s="836" t="s">
        <v>570</v>
      </c>
      <c r="BA30" s="836"/>
      <c r="BB30" s="836"/>
      <c r="BC30" s="836"/>
      <c r="BD30" s="836"/>
      <c r="BE30" s="788"/>
      <c r="BF30" s="788"/>
      <c r="BG30" s="788"/>
      <c r="BH30" s="788"/>
      <c r="BI30" s="789"/>
      <c r="BJ30" s="228"/>
      <c r="BK30" s="228"/>
      <c r="BL30" s="228"/>
      <c r="BM30" s="228"/>
      <c r="BN30" s="228"/>
      <c r="BO30" s="237"/>
      <c r="BP30" s="237"/>
      <c r="BQ30" s="234">
        <v>24</v>
      </c>
      <c r="BR30" s="235"/>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26"/>
    </row>
    <row r="31" spans="1:131" ht="26.25" customHeight="1" x14ac:dyDescent="0.15">
      <c r="A31" s="238">
        <v>4</v>
      </c>
      <c r="B31" s="772" t="s">
        <v>555</v>
      </c>
      <c r="C31" s="773"/>
      <c r="D31" s="773"/>
      <c r="E31" s="773"/>
      <c r="F31" s="773"/>
      <c r="G31" s="773"/>
      <c r="H31" s="773"/>
      <c r="I31" s="773"/>
      <c r="J31" s="773"/>
      <c r="K31" s="773"/>
      <c r="L31" s="773"/>
      <c r="M31" s="773"/>
      <c r="N31" s="773"/>
      <c r="O31" s="773"/>
      <c r="P31" s="774"/>
      <c r="Q31" s="790">
        <v>197</v>
      </c>
      <c r="R31" s="791"/>
      <c r="S31" s="791"/>
      <c r="T31" s="791"/>
      <c r="U31" s="791"/>
      <c r="V31" s="791">
        <v>186</v>
      </c>
      <c r="W31" s="791"/>
      <c r="X31" s="791"/>
      <c r="Y31" s="791"/>
      <c r="Z31" s="791"/>
      <c r="AA31" s="791">
        <v>11</v>
      </c>
      <c r="AB31" s="791"/>
      <c r="AC31" s="791"/>
      <c r="AD31" s="791"/>
      <c r="AE31" s="792"/>
      <c r="AF31" s="793">
        <v>182</v>
      </c>
      <c r="AG31" s="776"/>
      <c r="AH31" s="776"/>
      <c r="AI31" s="776"/>
      <c r="AJ31" s="794"/>
      <c r="AK31" s="795">
        <v>66</v>
      </c>
      <c r="AL31" s="791"/>
      <c r="AM31" s="791"/>
      <c r="AN31" s="791"/>
      <c r="AO31" s="791"/>
      <c r="AP31" s="791">
        <v>887</v>
      </c>
      <c r="AQ31" s="791"/>
      <c r="AR31" s="791"/>
      <c r="AS31" s="791"/>
      <c r="AT31" s="791"/>
      <c r="AU31" s="791">
        <v>323</v>
      </c>
      <c r="AV31" s="791"/>
      <c r="AW31" s="791"/>
      <c r="AX31" s="791"/>
      <c r="AY31" s="791"/>
      <c r="AZ31" s="836" t="s">
        <v>570</v>
      </c>
      <c r="BA31" s="836"/>
      <c r="BB31" s="836"/>
      <c r="BC31" s="836"/>
      <c r="BD31" s="836"/>
      <c r="BE31" s="788" t="s">
        <v>571</v>
      </c>
      <c r="BF31" s="788"/>
      <c r="BG31" s="788"/>
      <c r="BH31" s="788"/>
      <c r="BI31" s="789"/>
      <c r="BJ31" s="228"/>
      <c r="BK31" s="228"/>
      <c r="BL31" s="228"/>
      <c r="BM31" s="228"/>
      <c r="BN31" s="228"/>
      <c r="BO31" s="237"/>
      <c r="BP31" s="237"/>
      <c r="BQ31" s="234">
        <v>25</v>
      </c>
      <c r="BR31" s="235"/>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26"/>
    </row>
    <row r="32" spans="1:131" ht="26.25" customHeight="1" x14ac:dyDescent="0.15">
      <c r="A32" s="238">
        <v>5</v>
      </c>
      <c r="B32" s="772" t="s">
        <v>559</v>
      </c>
      <c r="C32" s="773"/>
      <c r="D32" s="773"/>
      <c r="E32" s="773"/>
      <c r="F32" s="773"/>
      <c r="G32" s="773"/>
      <c r="H32" s="773"/>
      <c r="I32" s="773"/>
      <c r="J32" s="773"/>
      <c r="K32" s="773"/>
      <c r="L32" s="773"/>
      <c r="M32" s="773"/>
      <c r="N32" s="773"/>
      <c r="O32" s="773"/>
      <c r="P32" s="774"/>
      <c r="Q32" s="790">
        <v>403</v>
      </c>
      <c r="R32" s="791"/>
      <c r="S32" s="791"/>
      <c r="T32" s="791"/>
      <c r="U32" s="791"/>
      <c r="V32" s="791">
        <v>391</v>
      </c>
      <c r="W32" s="791"/>
      <c r="X32" s="791"/>
      <c r="Y32" s="791"/>
      <c r="Z32" s="791"/>
      <c r="AA32" s="791">
        <v>12</v>
      </c>
      <c r="AB32" s="791"/>
      <c r="AC32" s="791"/>
      <c r="AD32" s="791"/>
      <c r="AE32" s="792"/>
      <c r="AF32" s="793">
        <v>12</v>
      </c>
      <c r="AG32" s="776"/>
      <c r="AH32" s="776"/>
      <c r="AI32" s="776"/>
      <c r="AJ32" s="794"/>
      <c r="AK32" s="795">
        <v>248</v>
      </c>
      <c r="AL32" s="791"/>
      <c r="AM32" s="791"/>
      <c r="AN32" s="791"/>
      <c r="AO32" s="791"/>
      <c r="AP32" s="791">
        <v>1493</v>
      </c>
      <c r="AQ32" s="791"/>
      <c r="AR32" s="791"/>
      <c r="AS32" s="791"/>
      <c r="AT32" s="791"/>
      <c r="AU32" s="791">
        <v>1493</v>
      </c>
      <c r="AV32" s="791"/>
      <c r="AW32" s="791"/>
      <c r="AX32" s="791"/>
      <c r="AY32" s="791"/>
      <c r="AZ32" s="836" t="s">
        <v>570</v>
      </c>
      <c r="BA32" s="836"/>
      <c r="BB32" s="836"/>
      <c r="BC32" s="836"/>
      <c r="BD32" s="836"/>
      <c r="BE32" s="788" t="s">
        <v>572</v>
      </c>
      <c r="BF32" s="788"/>
      <c r="BG32" s="788"/>
      <c r="BH32" s="788"/>
      <c r="BI32" s="789"/>
      <c r="BJ32" s="228"/>
      <c r="BK32" s="228"/>
      <c r="BL32" s="228"/>
      <c r="BM32" s="228"/>
      <c r="BN32" s="228"/>
      <c r="BO32" s="237"/>
      <c r="BP32" s="237"/>
      <c r="BQ32" s="234">
        <v>26</v>
      </c>
      <c r="BR32" s="235"/>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26"/>
    </row>
    <row r="33" spans="1:131" ht="26.25" customHeight="1" x14ac:dyDescent="0.15">
      <c r="A33" s="238">
        <v>6</v>
      </c>
      <c r="B33" s="772"/>
      <c r="C33" s="773"/>
      <c r="D33" s="773"/>
      <c r="E33" s="773"/>
      <c r="F33" s="773"/>
      <c r="G33" s="773"/>
      <c r="H33" s="773"/>
      <c r="I33" s="773"/>
      <c r="J33" s="773"/>
      <c r="K33" s="773"/>
      <c r="L33" s="773"/>
      <c r="M33" s="773"/>
      <c r="N33" s="773"/>
      <c r="O33" s="773"/>
      <c r="P33" s="774"/>
      <c r="Q33" s="790"/>
      <c r="R33" s="791"/>
      <c r="S33" s="791"/>
      <c r="T33" s="791"/>
      <c r="U33" s="791"/>
      <c r="V33" s="791"/>
      <c r="W33" s="791"/>
      <c r="X33" s="791"/>
      <c r="Y33" s="791"/>
      <c r="Z33" s="791"/>
      <c r="AA33" s="791"/>
      <c r="AB33" s="791"/>
      <c r="AC33" s="791"/>
      <c r="AD33" s="791"/>
      <c r="AE33" s="792"/>
      <c r="AF33" s="793"/>
      <c r="AG33" s="776"/>
      <c r="AH33" s="776"/>
      <c r="AI33" s="776"/>
      <c r="AJ33" s="794"/>
      <c r="AK33" s="795"/>
      <c r="AL33" s="791"/>
      <c r="AM33" s="791"/>
      <c r="AN33" s="791"/>
      <c r="AO33" s="791"/>
      <c r="AP33" s="791"/>
      <c r="AQ33" s="791"/>
      <c r="AR33" s="791"/>
      <c r="AS33" s="791"/>
      <c r="AT33" s="791"/>
      <c r="AU33" s="791"/>
      <c r="AV33" s="791"/>
      <c r="AW33" s="791"/>
      <c r="AX33" s="791"/>
      <c r="AY33" s="791"/>
      <c r="AZ33" s="836"/>
      <c r="BA33" s="836"/>
      <c r="BB33" s="836"/>
      <c r="BC33" s="836"/>
      <c r="BD33" s="836"/>
      <c r="BE33" s="788"/>
      <c r="BF33" s="788"/>
      <c r="BG33" s="788"/>
      <c r="BH33" s="788"/>
      <c r="BI33" s="789"/>
      <c r="BJ33" s="228"/>
      <c r="BK33" s="228"/>
      <c r="BL33" s="228"/>
      <c r="BM33" s="228"/>
      <c r="BN33" s="228"/>
      <c r="BO33" s="237"/>
      <c r="BP33" s="237"/>
      <c r="BQ33" s="234">
        <v>27</v>
      </c>
      <c r="BR33" s="235"/>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26"/>
    </row>
    <row r="34" spans="1:131" ht="26.25" customHeight="1" x14ac:dyDescent="0.15">
      <c r="A34" s="238">
        <v>7</v>
      </c>
      <c r="B34" s="772"/>
      <c r="C34" s="773"/>
      <c r="D34" s="773"/>
      <c r="E34" s="773"/>
      <c r="F34" s="773"/>
      <c r="G34" s="773"/>
      <c r="H34" s="773"/>
      <c r="I34" s="773"/>
      <c r="J34" s="773"/>
      <c r="K34" s="773"/>
      <c r="L34" s="773"/>
      <c r="M34" s="773"/>
      <c r="N34" s="773"/>
      <c r="O34" s="773"/>
      <c r="P34" s="774"/>
      <c r="Q34" s="790"/>
      <c r="R34" s="791"/>
      <c r="S34" s="791"/>
      <c r="T34" s="791"/>
      <c r="U34" s="791"/>
      <c r="V34" s="791"/>
      <c r="W34" s="791"/>
      <c r="X34" s="791"/>
      <c r="Y34" s="791"/>
      <c r="Z34" s="791"/>
      <c r="AA34" s="791"/>
      <c r="AB34" s="791"/>
      <c r="AC34" s="791"/>
      <c r="AD34" s="791"/>
      <c r="AE34" s="792"/>
      <c r="AF34" s="793"/>
      <c r="AG34" s="776"/>
      <c r="AH34" s="776"/>
      <c r="AI34" s="776"/>
      <c r="AJ34" s="794"/>
      <c r="AK34" s="795"/>
      <c r="AL34" s="791"/>
      <c r="AM34" s="791"/>
      <c r="AN34" s="791"/>
      <c r="AO34" s="791"/>
      <c r="AP34" s="791"/>
      <c r="AQ34" s="791"/>
      <c r="AR34" s="791"/>
      <c r="AS34" s="791"/>
      <c r="AT34" s="791"/>
      <c r="AU34" s="791"/>
      <c r="AV34" s="791"/>
      <c r="AW34" s="791"/>
      <c r="AX34" s="791"/>
      <c r="AY34" s="791"/>
      <c r="AZ34" s="836"/>
      <c r="BA34" s="836"/>
      <c r="BB34" s="836"/>
      <c r="BC34" s="836"/>
      <c r="BD34" s="836"/>
      <c r="BE34" s="788"/>
      <c r="BF34" s="788"/>
      <c r="BG34" s="788"/>
      <c r="BH34" s="788"/>
      <c r="BI34" s="789"/>
      <c r="BJ34" s="228"/>
      <c r="BK34" s="228"/>
      <c r="BL34" s="228"/>
      <c r="BM34" s="228"/>
      <c r="BN34" s="228"/>
      <c r="BO34" s="237"/>
      <c r="BP34" s="237"/>
      <c r="BQ34" s="234">
        <v>28</v>
      </c>
      <c r="BR34" s="235"/>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26"/>
    </row>
    <row r="35" spans="1:131" ht="26.25" customHeight="1" x14ac:dyDescent="0.15">
      <c r="A35" s="238">
        <v>8</v>
      </c>
      <c r="B35" s="772"/>
      <c r="C35" s="773"/>
      <c r="D35" s="773"/>
      <c r="E35" s="773"/>
      <c r="F35" s="773"/>
      <c r="G35" s="773"/>
      <c r="H35" s="773"/>
      <c r="I35" s="773"/>
      <c r="J35" s="773"/>
      <c r="K35" s="773"/>
      <c r="L35" s="773"/>
      <c r="M35" s="773"/>
      <c r="N35" s="773"/>
      <c r="O35" s="773"/>
      <c r="P35" s="774"/>
      <c r="Q35" s="790"/>
      <c r="R35" s="791"/>
      <c r="S35" s="791"/>
      <c r="T35" s="791"/>
      <c r="U35" s="791"/>
      <c r="V35" s="791"/>
      <c r="W35" s="791"/>
      <c r="X35" s="791"/>
      <c r="Y35" s="791"/>
      <c r="Z35" s="791"/>
      <c r="AA35" s="791"/>
      <c r="AB35" s="791"/>
      <c r="AC35" s="791"/>
      <c r="AD35" s="791"/>
      <c r="AE35" s="792"/>
      <c r="AF35" s="793"/>
      <c r="AG35" s="776"/>
      <c r="AH35" s="776"/>
      <c r="AI35" s="776"/>
      <c r="AJ35" s="794"/>
      <c r="AK35" s="795"/>
      <c r="AL35" s="791"/>
      <c r="AM35" s="791"/>
      <c r="AN35" s="791"/>
      <c r="AO35" s="791"/>
      <c r="AP35" s="791"/>
      <c r="AQ35" s="791"/>
      <c r="AR35" s="791"/>
      <c r="AS35" s="791"/>
      <c r="AT35" s="791"/>
      <c r="AU35" s="791"/>
      <c r="AV35" s="791"/>
      <c r="AW35" s="791"/>
      <c r="AX35" s="791"/>
      <c r="AY35" s="791"/>
      <c r="AZ35" s="836"/>
      <c r="BA35" s="836"/>
      <c r="BB35" s="836"/>
      <c r="BC35" s="836"/>
      <c r="BD35" s="836"/>
      <c r="BE35" s="788"/>
      <c r="BF35" s="788"/>
      <c r="BG35" s="788"/>
      <c r="BH35" s="788"/>
      <c r="BI35" s="789"/>
      <c r="BJ35" s="228"/>
      <c r="BK35" s="228"/>
      <c r="BL35" s="228"/>
      <c r="BM35" s="228"/>
      <c r="BN35" s="228"/>
      <c r="BO35" s="237"/>
      <c r="BP35" s="237"/>
      <c r="BQ35" s="234">
        <v>29</v>
      </c>
      <c r="BR35" s="235"/>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26"/>
    </row>
    <row r="36" spans="1:131" ht="26.25" customHeight="1" x14ac:dyDescent="0.15">
      <c r="A36" s="238">
        <v>9</v>
      </c>
      <c r="B36" s="772"/>
      <c r="C36" s="773"/>
      <c r="D36" s="773"/>
      <c r="E36" s="773"/>
      <c r="F36" s="773"/>
      <c r="G36" s="773"/>
      <c r="H36" s="773"/>
      <c r="I36" s="773"/>
      <c r="J36" s="773"/>
      <c r="K36" s="773"/>
      <c r="L36" s="773"/>
      <c r="M36" s="773"/>
      <c r="N36" s="773"/>
      <c r="O36" s="773"/>
      <c r="P36" s="774"/>
      <c r="Q36" s="790"/>
      <c r="R36" s="791"/>
      <c r="S36" s="791"/>
      <c r="T36" s="791"/>
      <c r="U36" s="791"/>
      <c r="V36" s="791"/>
      <c r="W36" s="791"/>
      <c r="X36" s="791"/>
      <c r="Y36" s="791"/>
      <c r="Z36" s="791"/>
      <c r="AA36" s="791"/>
      <c r="AB36" s="791"/>
      <c r="AC36" s="791"/>
      <c r="AD36" s="791"/>
      <c r="AE36" s="792"/>
      <c r="AF36" s="793"/>
      <c r="AG36" s="776"/>
      <c r="AH36" s="776"/>
      <c r="AI36" s="776"/>
      <c r="AJ36" s="794"/>
      <c r="AK36" s="795"/>
      <c r="AL36" s="791"/>
      <c r="AM36" s="791"/>
      <c r="AN36" s="791"/>
      <c r="AO36" s="791"/>
      <c r="AP36" s="791"/>
      <c r="AQ36" s="791"/>
      <c r="AR36" s="791"/>
      <c r="AS36" s="791"/>
      <c r="AT36" s="791"/>
      <c r="AU36" s="791"/>
      <c r="AV36" s="791"/>
      <c r="AW36" s="791"/>
      <c r="AX36" s="791"/>
      <c r="AY36" s="791"/>
      <c r="AZ36" s="836"/>
      <c r="BA36" s="836"/>
      <c r="BB36" s="836"/>
      <c r="BC36" s="836"/>
      <c r="BD36" s="836"/>
      <c r="BE36" s="788"/>
      <c r="BF36" s="788"/>
      <c r="BG36" s="788"/>
      <c r="BH36" s="788"/>
      <c r="BI36" s="789"/>
      <c r="BJ36" s="228"/>
      <c r="BK36" s="228"/>
      <c r="BL36" s="228"/>
      <c r="BM36" s="228"/>
      <c r="BN36" s="228"/>
      <c r="BO36" s="237"/>
      <c r="BP36" s="237"/>
      <c r="BQ36" s="234">
        <v>30</v>
      </c>
      <c r="BR36" s="235"/>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26"/>
    </row>
    <row r="37" spans="1:131" ht="26.25" customHeight="1" x14ac:dyDescent="0.15">
      <c r="A37" s="238">
        <v>10</v>
      </c>
      <c r="B37" s="772"/>
      <c r="C37" s="773"/>
      <c r="D37" s="773"/>
      <c r="E37" s="773"/>
      <c r="F37" s="773"/>
      <c r="G37" s="773"/>
      <c r="H37" s="773"/>
      <c r="I37" s="773"/>
      <c r="J37" s="773"/>
      <c r="K37" s="773"/>
      <c r="L37" s="773"/>
      <c r="M37" s="773"/>
      <c r="N37" s="773"/>
      <c r="O37" s="773"/>
      <c r="P37" s="774"/>
      <c r="Q37" s="790"/>
      <c r="R37" s="791"/>
      <c r="S37" s="791"/>
      <c r="T37" s="791"/>
      <c r="U37" s="791"/>
      <c r="V37" s="791"/>
      <c r="W37" s="791"/>
      <c r="X37" s="791"/>
      <c r="Y37" s="791"/>
      <c r="Z37" s="791"/>
      <c r="AA37" s="791"/>
      <c r="AB37" s="791"/>
      <c r="AC37" s="791"/>
      <c r="AD37" s="791"/>
      <c r="AE37" s="792"/>
      <c r="AF37" s="793"/>
      <c r="AG37" s="776"/>
      <c r="AH37" s="776"/>
      <c r="AI37" s="776"/>
      <c r="AJ37" s="794"/>
      <c r="AK37" s="795"/>
      <c r="AL37" s="791"/>
      <c r="AM37" s="791"/>
      <c r="AN37" s="791"/>
      <c r="AO37" s="791"/>
      <c r="AP37" s="791"/>
      <c r="AQ37" s="791"/>
      <c r="AR37" s="791"/>
      <c r="AS37" s="791"/>
      <c r="AT37" s="791"/>
      <c r="AU37" s="791"/>
      <c r="AV37" s="791"/>
      <c r="AW37" s="791"/>
      <c r="AX37" s="791"/>
      <c r="AY37" s="791"/>
      <c r="AZ37" s="836"/>
      <c r="BA37" s="836"/>
      <c r="BB37" s="836"/>
      <c r="BC37" s="836"/>
      <c r="BD37" s="836"/>
      <c r="BE37" s="788"/>
      <c r="BF37" s="788"/>
      <c r="BG37" s="788"/>
      <c r="BH37" s="788"/>
      <c r="BI37" s="789"/>
      <c r="BJ37" s="228"/>
      <c r="BK37" s="228"/>
      <c r="BL37" s="228"/>
      <c r="BM37" s="228"/>
      <c r="BN37" s="228"/>
      <c r="BO37" s="237"/>
      <c r="BP37" s="237"/>
      <c r="BQ37" s="234">
        <v>31</v>
      </c>
      <c r="BR37" s="235"/>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26"/>
    </row>
    <row r="38" spans="1:131" ht="26.25" customHeight="1" x14ac:dyDescent="0.15">
      <c r="A38" s="238">
        <v>11</v>
      </c>
      <c r="B38" s="772"/>
      <c r="C38" s="773"/>
      <c r="D38" s="773"/>
      <c r="E38" s="773"/>
      <c r="F38" s="773"/>
      <c r="G38" s="773"/>
      <c r="H38" s="773"/>
      <c r="I38" s="773"/>
      <c r="J38" s="773"/>
      <c r="K38" s="773"/>
      <c r="L38" s="773"/>
      <c r="M38" s="773"/>
      <c r="N38" s="773"/>
      <c r="O38" s="773"/>
      <c r="P38" s="774"/>
      <c r="Q38" s="790"/>
      <c r="R38" s="791"/>
      <c r="S38" s="791"/>
      <c r="T38" s="791"/>
      <c r="U38" s="791"/>
      <c r="V38" s="791"/>
      <c r="W38" s="791"/>
      <c r="X38" s="791"/>
      <c r="Y38" s="791"/>
      <c r="Z38" s="791"/>
      <c r="AA38" s="791"/>
      <c r="AB38" s="791"/>
      <c r="AC38" s="791"/>
      <c r="AD38" s="791"/>
      <c r="AE38" s="792"/>
      <c r="AF38" s="793"/>
      <c r="AG38" s="776"/>
      <c r="AH38" s="776"/>
      <c r="AI38" s="776"/>
      <c r="AJ38" s="794"/>
      <c r="AK38" s="795"/>
      <c r="AL38" s="791"/>
      <c r="AM38" s="791"/>
      <c r="AN38" s="791"/>
      <c r="AO38" s="791"/>
      <c r="AP38" s="791"/>
      <c r="AQ38" s="791"/>
      <c r="AR38" s="791"/>
      <c r="AS38" s="791"/>
      <c r="AT38" s="791"/>
      <c r="AU38" s="791"/>
      <c r="AV38" s="791"/>
      <c r="AW38" s="791"/>
      <c r="AX38" s="791"/>
      <c r="AY38" s="791"/>
      <c r="AZ38" s="836"/>
      <c r="BA38" s="836"/>
      <c r="BB38" s="836"/>
      <c r="BC38" s="836"/>
      <c r="BD38" s="836"/>
      <c r="BE38" s="788"/>
      <c r="BF38" s="788"/>
      <c r="BG38" s="788"/>
      <c r="BH38" s="788"/>
      <c r="BI38" s="789"/>
      <c r="BJ38" s="228"/>
      <c r="BK38" s="228"/>
      <c r="BL38" s="228"/>
      <c r="BM38" s="228"/>
      <c r="BN38" s="228"/>
      <c r="BO38" s="237"/>
      <c r="BP38" s="237"/>
      <c r="BQ38" s="234">
        <v>32</v>
      </c>
      <c r="BR38" s="235"/>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26"/>
    </row>
    <row r="39" spans="1:131" ht="26.25" customHeight="1" x14ac:dyDescent="0.15">
      <c r="A39" s="238">
        <v>12</v>
      </c>
      <c r="B39" s="772"/>
      <c r="C39" s="773"/>
      <c r="D39" s="773"/>
      <c r="E39" s="773"/>
      <c r="F39" s="773"/>
      <c r="G39" s="773"/>
      <c r="H39" s="773"/>
      <c r="I39" s="773"/>
      <c r="J39" s="773"/>
      <c r="K39" s="773"/>
      <c r="L39" s="773"/>
      <c r="M39" s="773"/>
      <c r="N39" s="773"/>
      <c r="O39" s="773"/>
      <c r="P39" s="774"/>
      <c r="Q39" s="790"/>
      <c r="R39" s="791"/>
      <c r="S39" s="791"/>
      <c r="T39" s="791"/>
      <c r="U39" s="791"/>
      <c r="V39" s="791"/>
      <c r="W39" s="791"/>
      <c r="X39" s="791"/>
      <c r="Y39" s="791"/>
      <c r="Z39" s="791"/>
      <c r="AA39" s="791"/>
      <c r="AB39" s="791"/>
      <c r="AC39" s="791"/>
      <c r="AD39" s="791"/>
      <c r="AE39" s="792"/>
      <c r="AF39" s="793"/>
      <c r="AG39" s="776"/>
      <c r="AH39" s="776"/>
      <c r="AI39" s="776"/>
      <c r="AJ39" s="794"/>
      <c r="AK39" s="795"/>
      <c r="AL39" s="791"/>
      <c r="AM39" s="791"/>
      <c r="AN39" s="791"/>
      <c r="AO39" s="791"/>
      <c r="AP39" s="791"/>
      <c r="AQ39" s="791"/>
      <c r="AR39" s="791"/>
      <c r="AS39" s="791"/>
      <c r="AT39" s="791"/>
      <c r="AU39" s="791"/>
      <c r="AV39" s="791"/>
      <c r="AW39" s="791"/>
      <c r="AX39" s="791"/>
      <c r="AY39" s="791"/>
      <c r="AZ39" s="836"/>
      <c r="BA39" s="836"/>
      <c r="BB39" s="836"/>
      <c r="BC39" s="836"/>
      <c r="BD39" s="836"/>
      <c r="BE39" s="788"/>
      <c r="BF39" s="788"/>
      <c r="BG39" s="788"/>
      <c r="BH39" s="788"/>
      <c r="BI39" s="789"/>
      <c r="BJ39" s="228"/>
      <c r="BK39" s="228"/>
      <c r="BL39" s="228"/>
      <c r="BM39" s="228"/>
      <c r="BN39" s="228"/>
      <c r="BO39" s="237"/>
      <c r="BP39" s="237"/>
      <c r="BQ39" s="234">
        <v>33</v>
      </c>
      <c r="BR39" s="235"/>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26"/>
    </row>
    <row r="40" spans="1:131" ht="26.25" customHeight="1" x14ac:dyDescent="0.15">
      <c r="A40" s="234">
        <v>13</v>
      </c>
      <c r="B40" s="772"/>
      <c r="C40" s="773"/>
      <c r="D40" s="773"/>
      <c r="E40" s="773"/>
      <c r="F40" s="773"/>
      <c r="G40" s="773"/>
      <c r="H40" s="773"/>
      <c r="I40" s="773"/>
      <c r="J40" s="773"/>
      <c r="K40" s="773"/>
      <c r="L40" s="773"/>
      <c r="M40" s="773"/>
      <c r="N40" s="773"/>
      <c r="O40" s="773"/>
      <c r="P40" s="774"/>
      <c r="Q40" s="790"/>
      <c r="R40" s="791"/>
      <c r="S40" s="791"/>
      <c r="T40" s="791"/>
      <c r="U40" s="791"/>
      <c r="V40" s="791"/>
      <c r="W40" s="791"/>
      <c r="X40" s="791"/>
      <c r="Y40" s="791"/>
      <c r="Z40" s="791"/>
      <c r="AA40" s="791"/>
      <c r="AB40" s="791"/>
      <c r="AC40" s="791"/>
      <c r="AD40" s="791"/>
      <c r="AE40" s="792"/>
      <c r="AF40" s="793"/>
      <c r="AG40" s="776"/>
      <c r="AH40" s="776"/>
      <c r="AI40" s="776"/>
      <c r="AJ40" s="794"/>
      <c r="AK40" s="795"/>
      <c r="AL40" s="791"/>
      <c r="AM40" s="791"/>
      <c r="AN40" s="791"/>
      <c r="AO40" s="791"/>
      <c r="AP40" s="791"/>
      <c r="AQ40" s="791"/>
      <c r="AR40" s="791"/>
      <c r="AS40" s="791"/>
      <c r="AT40" s="791"/>
      <c r="AU40" s="791"/>
      <c r="AV40" s="791"/>
      <c r="AW40" s="791"/>
      <c r="AX40" s="791"/>
      <c r="AY40" s="791"/>
      <c r="AZ40" s="836"/>
      <c r="BA40" s="836"/>
      <c r="BB40" s="836"/>
      <c r="BC40" s="836"/>
      <c r="BD40" s="836"/>
      <c r="BE40" s="788"/>
      <c r="BF40" s="788"/>
      <c r="BG40" s="788"/>
      <c r="BH40" s="788"/>
      <c r="BI40" s="789"/>
      <c r="BJ40" s="228"/>
      <c r="BK40" s="228"/>
      <c r="BL40" s="228"/>
      <c r="BM40" s="228"/>
      <c r="BN40" s="228"/>
      <c r="BO40" s="237"/>
      <c r="BP40" s="237"/>
      <c r="BQ40" s="234">
        <v>34</v>
      </c>
      <c r="BR40" s="235"/>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26"/>
    </row>
    <row r="41" spans="1:131" ht="26.25" customHeight="1" x14ac:dyDescent="0.15">
      <c r="A41" s="234">
        <v>14</v>
      </c>
      <c r="B41" s="772"/>
      <c r="C41" s="773"/>
      <c r="D41" s="773"/>
      <c r="E41" s="773"/>
      <c r="F41" s="773"/>
      <c r="G41" s="773"/>
      <c r="H41" s="773"/>
      <c r="I41" s="773"/>
      <c r="J41" s="773"/>
      <c r="K41" s="773"/>
      <c r="L41" s="773"/>
      <c r="M41" s="773"/>
      <c r="N41" s="773"/>
      <c r="O41" s="773"/>
      <c r="P41" s="774"/>
      <c r="Q41" s="790"/>
      <c r="R41" s="791"/>
      <c r="S41" s="791"/>
      <c r="T41" s="791"/>
      <c r="U41" s="791"/>
      <c r="V41" s="791"/>
      <c r="W41" s="791"/>
      <c r="X41" s="791"/>
      <c r="Y41" s="791"/>
      <c r="Z41" s="791"/>
      <c r="AA41" s="791"/>
      <c r="AB41" s="791"/>
      <c r="AC41" s="791"/>
      <c r="AD41" s="791"/>
      <c r="AE41" s="792"/>
      <c r="AF41" s="793"/>
      <c r="AG41" s="776"/>
      <c r="AH41" s="776"/>
      <c r="AI41" s="776"/>
      <c r="AJ41" s="794"/>
      <c r="AK41" s="795"/>
      <c r="AL41" s="791"/>
      <c r="AM41" s="791"/>
      <c r="AN41" s="791"/>
      <c r="AO41" s="791"/>
      <c r="AP41" s="791"/>
      <c r="AQ41" s="791"/>
      <c r="AR41" s="791"/>
      <c r="AS41" s="791"/>
      <c r="AT41" s="791"/>
      <c r="AU41" s="791"/>
      <c r="AV41" s="791"/>
      <c r="AW41" s="791"/>
      <c r="AX41" s="791"/>
      <c r="AY41" s="791"/>
      <c r="AZ41" s="836"/>
      <c r="BA41" s="836"/>
      <c r="BB41" s="836"/>
      <c r="BC41" s="836"/>
      <c r="BD41" s="836"/>
      <c r="BE41" s="788"/>
      <c r="BF41" s="788"/>
      <c r="BG41" s="788"/>
      <c r="BH41" s="788"/>
      <c r="BI41" s="789"/>
      <c r="BJ41" s="228"/>
      <c r="BK41" s="228"/>
      <c r="BL41" s="228"/>
      <c r="BM41" s="228"/>
      <c r="BN41" s="228"/>
      <c r="BO41" s="237"/>
      <c r="BP41" s="237"/>
      <c r="BQ41" s="234">
        <v>35</v>
      </c>
      <c r="BR41" s="235"/>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26"/>
    </row>
    <row r="42" spans="1:131" ht="26.25" customHeight="1" x14ac:dyDescent="0.15">
      <c r="A42" s="234">
        <v>15</v>
      </c>
      <c r="B42" s="772"/>
      <c r="C42" s="773"/>
      <c r="D42" s="773"/>
      <c r="E42" s="773"/>
      <c r="F42" s="773"/>
      <c r="G42" s="773"/>
      <c r="H42" s="773"/>
      <c r="I42" s="773"/>
      <c r="J42" s="773"/>
      <c r="K42" s="773"/>
      <c r="L42" s="773"/>
      <c r="M42" s="773"/>
      <c r="N42" s="773"/>
      <c r="O42" s="773"/>
      <c r="P42" s="774"/>
      <c r="Q42" s="790"/>
      <c r="R42" s="791"/>
      <c r="S42" s="791"/>
      <c r="T42" s="791"/>
      <c r="U42" s="791"/>
      <c r="V42" s="791"/>
      <c r="W42" s="791"/>
      <c r="X42" s="791"/>
      <c r="Y42" s="791"/>
      <c r="Z42" s="791"/>
      <c r="AA42" s="791"/>
      <c r="AB42" s="791"/>
      <c r="AC42" s="791"/>
      <c r="AD42" s="791"/>
      <c r="AE42" s="792"/>
      <c r="AF42" s="793"/>
      <c r="AG42" s="776"/>
      <c r="AH42" s="776"/>
      <c r="AI42" s="776"/>
      <c r="AJ42" s="794"/>
      <c r="AK42" s="795"/>
      <c r="AL42" s="791"/>
      <c r="AM42" s="791"/>
      <c r="AN42" s="791"/>
      <c r="AO42" s="791"/>
      <c r="AP42" s="791"/>
      <c r="AQ42" s="791"/>
      <c r="AR42" s="791"/>
      <c r="AS42" s="791"/>
      <c r="AT42" s="791"/>
      <c r="AU42" s="791"/>
      <c r="AV42" s="791"/>
      <c r="AW42" s="791"/>
      <c r="AX42" s="791"/>
      <c r="AY42" s="791"/>
      <c r="AZ42" s="836"/>
      <c r="BA42" s="836"/>
      <c r="BB42" s="836"/>
      <c r="BC42" s="836"/>
      <c r="BD42" s="836"/>
      <c r="BE42" s="788"/>
      <c r="BF42" s="788"/>
      <c r="BG42" s="788"/>
      <c r="BH42" s="788"/>
      <c r="BI42" s="789"/>
      <c r="BJ42" s="228"/>
      <c r="BK42" s="228"/>
      <c r="BL42" s="228"/>
      <c r="BM42" s="228"/>
      <c r="BN42" s="228"/>
      <c r="BO42" s="237"/>
      <c r="BP42" s="237"/>
      <c r="BQ42" s="234">
        <v>36</v>
      </c>
      <c r="BR42" s="235"/>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26"/>
    </row>
    <row r="43" spans="1:131" ht="26.25" customHeight="1" x14ac:dyDescent="0.15">
      <c r="A43" s="234">
        <v>16</v>
      </c>
      <c r="B43" s="772"/>
      <c r="C43" s="773"/>
      <c r="D43" s="773"/>
      <c r="E43" s="773"/>
      <c r="F43" s="773"/>
      <c r="G43" s="773"/>
      <c r="H43" s="773"/>
      <c r="I43" s="773"/>
      <c r="J43" s="773"/>
      <c r="K43" s="773"/>
      <c r="L43" s="773"/>
      <c r="M43" s="773"/>
      <c r="N43" s="773"/>
      <c r="O43" s="773"/>
      <c r="P43" s="774"/>
      <c r="Q43" s="790"/>
      <c r="R43" s="791"/>
      <c r="S43" s="791"/>
      <c r="T43" s="791"/>
      <c r="U43" s="791"/>
      <c r="V43" s="791"/>
      <c r="W43" s="791"/>
      <c r="X43" s="791"/>
      <c r="Y43" s="791"/>
      <c r="Z43" s="791"/>
      <c r="AA43" s="791"/>
      <c r="AB43" s="791"/>
      <c r="AC43" s="791"/>
      <c r="AD43" s="791"/>
      <c r="AE43" s="792"/>
      <c r="AF43" s="793"/>
      <c r="AG43" s="776"/>
      <c r="AH43" s="776"/>
      <c r="AI43" s="776"/>
      <c r="AJ43" s="794"/>
      <c r="AK43" s="795"/>
      <c r="AL43" s="791"/>
      <c r="AM43" s="791"/>
      <c r="AN43" s="791"/>
      <c r="AO43" s="791"/>
      <c r="AP43" s="791"/>
      <c r="AQ43" s="791"/>
      <c r="AR43" s="791"/>
      <c r="AS43" s="791"/>
      <c r="AT43" s="791"/>
      <c r="AU43" s="791"/>
      <c r="AV43" s="791"/>
      <c r="AW43" s="791"/>
      <c r="AX43" s="791"/>
      <c r="AY43" s="791"/>
      <c r="AZ43" s="836"/>
      <c r="BA43" s="836"/>
      <c r="BB43" s="836"/>
      <c r="BC43" s="836"/>
      <c r="BD43" s="836"/>
      <c r="BE43" s="788"/>
      <c r="BF43" s="788"/>
      <c r="BG43" s="788"/>
      <c r="BH43" s="788"/>
      <c r="BI43" s="789"/>
      <c r="BJ43" s="228"/>
      <c r="BK43" s="228"/>
      <c r="BL43" s="228"/>
      <c r="BM43" s="228"/>
      <c r="BN43" s="228"/>
      <c r="BO43" s="237"/>
      <c r="BP43" s="237"/>
      <c r="BQ43" s="234">
        <v>37</v>
      </c>
      <c r="BR43" s="235"/>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26"/>
    </row>
    <row r="44" spans="1:131" ht="26.25" customHeight="1" x14ac:dyDescent="0.15">
      <c r="A44" s="234">
        <v>17</v>
      </c>
      <c r="B44" s="772"/>
      <c r="C44" s="773"/>
      <c r="D44" s="773"/>
      <c r="E44" s="773"/>
      <c r="F44" s="773"/>
      <c r="G44" s="773"/>
      <c r="H44" s="773"/>
      <c r="I44" s="773"/>
      <c r="J44" s="773"/>
      <c r="K44" s="773"/>
      <c r="L44" s="773"/>
      <c r="M44" s="773"/>
      <c r="N44" s="773"/>
      <c r="O44" s="773"/>
      <c r="P44" s="774"/>
      <c r="Q44" s="790"/>
      <c r="R44" s="791"/>
      <c r="S44" s="791"/>
      <c r="T44" s="791"/>
      <c r="U44" s="791"/>
      <c r="V44" s="791"/>
      <c r="W44" s="791"/>
      <c r="X44" s="791"/>
      <c r="Y44" s="791"/>
      <c r="Z44" s="791"/>
      <c r="AA44" s="791"/>
      <c r="AB44" s="791"/>
      <c r="AC44" s="791"/>
      <c r="AD44" s="791"/>
      <c r="AE44" s="792"/>
      <c r="AF44" s="793"/>
      <c r="AG44" s="776"/>
      <c r="AH44" s="776"/>
      <c r="AI44" s="776"/>
      <c r="AJ44" s="794"/>
      <c r="AK44" s="795"/>
      <c r="AL44" s="791"/>
      <c r="AM44" s="791"/>
      <c r="AN44" s="791"/>
      <c r="AO44" s="791"/>
      <c r="AP44" s="791"/>
      <c r="AQ44" s="791"/>
      <c r="AR44" s="791"/>
      <c r="AS44" s="791"/>
      <c r="AT44" s="791"/>
      <c r="AU44" s="791"/>
      <c r="AV44" s="791"/>
      <c r="AW44" s="791"/>
      <c r="AX44" s="791"/>
      <c r="AY44" s="791"/>
      <c r="AZ44" s="836"/>
      <c r="BA44" s="836"/>
      <c r="BB44" s="836"/>
      <c r="BC44" s="836"/>
      <c r="BD44" s="836"/>
      <c r="BE44" s="788"/>
      <c r="BF44" s="788"/>
      <c r="BG44" s="788"/>
      <c r="BH44" s="788"/>
      <c r="BI44" s="789"/>
      <c r="BJ44" s="228"/>
      <c r="BK44" s="228"/>
      <c r="BL44" s="228"/>
      <c r="BM44" s="228"/>
      <c r="BN44" s="228"/>
      <c r="BO44" s="237"/>
      <c r="BP44" s="237"/>
      <c r="BQ44" s="234">
        <v>38</v>
      </c>
      <c r="BR44" s="235"/>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26"/>
    </row>
    <row r="45" spans="1:131" ht="26.25" customHeight="1" x14ac:dyDescent="0.15">
      <c r="A45" s="234">
        <v>18</v>
      </c>
      <c r="B45" s="772"/>
      <c r="C45" s="773"/>
      <c r="D45" s="773"/>
      <c r="E45" s="773"/>
      <c r="F45" s="773"/>
      <c r="G45" s="773"/>
      <c r="H45" s="773"/>
      <c r="I45" s="773"/>
      <c r="J45" s="773"/>
      <c r="K45" s="773"/>
      <c r="L45" s="773"/>
      <c r="M45" s="773"/>
      <c r="N45" s="773"/>
      <c r="O45" s="773"/>
      <c r="P45" s="774"/>
      <c r="Q45" s="790"/>
      <c r="R45" s="791"/>
      <c r="S45" s="791"/>
      <c r="T45" s="791"/>
      <c r="U45" s="791"/>
      <c r="V45" s="791"/>
      <c r="W45" s="791"/>
      <c r="X45" s="791"/>
      <c r="Y45" s="791"/>
      <c r="Z45" s="791"/>
      <c r="AA45" s="791"/>
      <c r="AB45" s="791"/>
      <c r="AC45" s="791"/>
      <c r="AD45" s="791"/>
      <c r="AE45" s="792"/>
      <c r="AF45" s="793"/>
      <c r="AG45" s="776"/>
      <c r="AH45" s="776"/>
      <c r="AI45" s="776"/>
      <c r="AJ45" s="794"/>
      <c r="AK45" s="795"/>
      <c r="AL45" s="791"/>
      <c r="AM45" s="791"/>
      <c r="AN45" s="791"/>
      <c r="AO45" s="791"/>
      <c r="AP45" s="791"/>
      <c r="AQ45" s="791"/>
      <c r="AR45" s="791"/>
      <c r="AS45" s="791"/>
      <c r="AT45" s="791"/>
      <c r="AU45" s="791"/>
      <c r="AV45" s="791"/>
      <c r="AW45" s="791"/>
      <c r="AX45" s="791"/>
      <c r="AY45" s="791"/>
      <c r="AZ45" s="836"/>
      <c r="BA45" s="836"/>
      <c r="BB45" s="836"/>
      <c r="BC45" s="836"/>
      <c r="BD45" s="836"/>
      <c r="BE45" s="788"/>
      <c r="BF45" s="788"/>
      <c r="BG45" s="788"/>
      <c r="BH45" s="788"/>
      <c r="BI45" s="789"/>
      <c r="BJ45" s="228"/>
      <c r="BK45" s="228"/>
      <c r="BL45" s="228"/>
      <c r="BM45" s="228"/>
      <c r="BN45" s="228"/>
      <c r="BO45" s="237"/>
      <c r="BP45" s="237"/>
      <c r="BQ45" s="234">
        <v>39</v>
      </c>
      <c r="BR45" s="235"/>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26"/>
    </row>
    <row r="46" spans="1:131" ht="26.25" customHeight="1" x14ac:dyDescent="0.15">
      <c r="A46" s="234">
        <v>19</v>
      </c>
      <c r="B46" s="772"/>
      <c r="C46" s="773"/>
      <c r="D46" s="773"/>
      <c r="E46" s="773"/>
      <c r="F46" s="773"/>
      <c r="G46" s="773"/>
      <c r="H46" s="773"/>
      <c r="I46" s="773"/>
      <c r="J46" s="773"/>
      <c r="K46" s="773"/>
      <c r="L46" s="773"/>
      <c r="M46" s="773"/>
      <c r="N46" s="773"/>
      <c r="O46" s="773"/>
      <c r="P46" s="774"/>
      <c r="Q46" s="790"/>
      <c r="R46" s="791"/>
      <c r="S46" s="791"/>
      <c r="T46" s="791"/>
      <c r="U46" s="791"/>
      <c r="V46" s="791"/>
      <c r="W46" s="791"/>
      <c r="X46" s="791"/>
      <c r="Y46" s="791"/>
      <c r="Z46" s="791"/>
      <c r="AA46" s="791"/>
      <c r="AB46" s="791"/>
      <c r="AC46" s="791"/>
      <c r="AD46" s="791"/>
      <c r="AE46" s="792"/>
      <c r="AF46" s="793"/>
      <c r="AG46" s="776"/>
      <c r="AH46" s="776"/>
      <c r="AI46" s="776"/>
      <c r="AJ46" s="794"/>
      <c r="AK46" s="795"/>
      <c r="AL46" s="791"/>
      <c r="AM46" s="791"/>
      <c r="AN46" s="791"/>
      <c r="AO46" s="791"/>
      <c r="AP46" s="791"/>
      <c r="AQ46" s="791"/>
      <c r="AR46" s="791"/>
      <c r="AS46" s="791"/>
      <c r="AT46" s="791"/>
      <c r="AU46" s="791"/>
      <c r="AV46" s="791"/>
      <c r="AW46" s="791"/>
      <c r="AX46" s="791"/>
      <c r="AY46" s="791"/>
      <c r="AZ46" s="836"/>
      <c r="BA46" s="836"/>
      <c r="BB46" s="836"/>
      <c r="BC46" s="836"/>
      <c r="BD46" s="836"/>
      <c r="BE46" s="788"/>
      <c r="BF46" s="788"/>
      <c r="BG46" s="788"/>
      <c r="BH46" s="788"/>
      <c r="BI46" s="789"/>
      <c r="BJ46" s="228"/>
      <c r="BK46" s="228"/>
      <c r="BL46" s="228"/>
      <c r="BM46" s="228"/>
      <c r="BN46" s="228"/>
      <c r="BO46" s="237"/>
      <c r="BP46" s="237"/>
      <c r="BQ46" s="234">
        <v>40</v>
      </c>
      <c r="BR46" s="235"/>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26"/>
    </row>
    <row r="47" spans="1:131" ht="26.25" customHeight="1" x14ac:dyDescent="0.15">
      <c r="A47" s="234">
        <v>20</v>
      </c>
      <c r="B47" s="772"/>
      <c r="C47" s="773"/>
      <c r="D47" s="773"/>
      <c r="E47" s="773"/>
      <c r="F47" s="773"/>
      <c r="G47" s="773"/>
      <c r="H47" s="773"/>
      <c r="I47" s="773"/>
      <c r="J47" s="773"/>
      <c r="K47" s="773"/>
      <c r="L47" s="773"/>
      <c r="M47" s="773"/>
      <c r="N47" s="773"/>
      <c r="O47" s="773"/>
      <c r="P47" s="774"/>
      <c r="Q47" s="790"/>
      <c r="R47" s="791"/>
      <c r="S47" s="791"/>
      <c r="T47" s="791"/>
      <c r="U47" s="791"/>
      <c r="V47" s="791"/>
      <c r="W47" s="791"/>
      <c r="X47" s="791"/>
      <c r="Y47" s="791"/>
      <c r="Z47" s="791"/>
      <c r="AA47" s="791"/>
      <c r="AB47" s="791"/>
      <c r="AC47" s="791"/>
      <c r="AD47" s="791"/>
      <c r="AE47" s="792"/>
      <c r="AF47" s="793"/>
      <c r="AG47" s="776"/>
      <c r="AH47" s="776"/>
      <c r="AI47" s="776"/>
      <c r="AJ47" s="794"/>
      <c r="AK47" s="795"/>
      <c r="AL47" s="791"/>
      <c r="AM47" s="791"/>
      <c r="AN47" s="791"/>
      <c r="AO47" s="791"/>
      <c r="AP47" s="791"/>
      <c r="AQ47" s="791"/>
      <c r="AR47" s="791"/>
      <c r="AS47" s="791"/>
      <c r="AT47" s="791"/>
      <c r="AU47" s="791"/>
      <c r="AV47" s="791"/>
      <c r="AW47" s="791"/>
      <c r="AX47" s="791"/>
      <c r="AY47" s="791"/>
      <c r="AZ47" s="836"/>
      <c r="BA47" s="836"/>
      <c r="BB47" s="836"/>
      <c r="BC47" s="836"/>
      <c r="BD47" s="836"/>
      <c r="BE47" s="788"/>
      <c r="BF47" s="788"/>
      <c r="BG47" s="788"/>
      <c r="BH47" s="788"/>
      <c r="BI47" s="789"/>
      <c r="BJ47" s="228"/>
      <c r="BK47" s="228"/>
      <c r="BL47" s="228"/>
      <c r="BM47" s="228"/>
      <c r="BN47" s="228"/>
      <c r="BO47" s="237"/>
      <c r="BP47" s="237"/>
      <c r="BQ47" s="234">
        <v>41</v>
      </c>
      <c r="BR47" s="235"/>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26"/>
    </row>
    <row r="48" spans="1:131" ht="26.25" customHeight="1" x14ac:dyDescent="0.15">
      <c r="A48" s="234">
        <v>21</v>
      </c>
      <c r="B48" s="772"/>
      <c r="C48" s="773"/>
      <c r="D48" s="773"/>
      <c r="E48" s="773"/>
      <c r="F48" s="773"/>
      <c r="G48" s="773"/>
      <c r="H48" s="773"/>
      <c r="I48" s="773"/>
      <c r="J48" s="773"/>
      <c r="K48" s="773"/>
      <c r="L48" s="773"/>
      <c r="M48" s="773"/>
      <c r="N48" s="773"/>
      <c r="O48" s="773"/>
      <c r="P48" s="774"/>
      <c r="Q48" s="790"/>
      <c r="R48" s="791"/>
      <c r="S48" s="791"/>
      <c r="T48" s="791"/>
      <c r="U48" s="791"/>
      <c r="V48" s="791"/>
      <c r="W48" s="791"/>
      <c r="X48" s="791"/>
      <c r="Y48" s="791"/>
      <c r="Z48" s="791"/>
      <c r="AA48" s="791"/>
      <c r="AB48" s="791"/>
      <c r="AC48" s="791"/>
      <c r="AD48" s="791"/>
      <c r="AE48" s="792"/>
      <c r="AF48" s="793"/>
      <c r="AG48" s="776"/>
      <c r="AH48" s="776"/>
      <c r="AI48" s="776"/>
      <c r="AJ48" s="794"/>
      <c r="AK48" s="795"/>
      <c r="AL48" s="791"/>
      <c r="AM48" s="791"/>
      <c r="AN48" s="791"/>
      <c r="AO48" s="791"/>
      <c r="AP48" s="791"/>
      <c r="AQ48" s="791"/>
      <c r="AR48" s="791"/>
      <c r="AS48" s="791"/>
      <c r="AT48" s="791"/>
      <c r="AU48" s="791"/>
      <c r="AV48" s="791"/>
      <c r="AW48" s="791"/>
      <c r="AX48" s="791"/>
      <c r="AY48" s="791"/>
      <c r="AZ48" s="836"/>
      <c r="BA48" s="836"/>
      <c r="BB48" s="836"/>
      <c r="BC48" s="836"/>
      <c r="BD48" s="836"/>
      <c r="BE48" s="788"/>
      <c r="BF48" s="788"/>
      <c r="BG48" s="788"/>
      <c r="BH48" s="788"/>
      <c r="BI48" s="789"/>
      <c r="BJ48" s="228"/>
      <c r="BK48" s="228"/>
      <c r="BL48" s="228"/>
      <c r="BM48" s="228"/>
      <c r="BN48" s="228"/>
      <c r="BO48" s="237"/>
      <c r="BP48" s="237"/>
      <c r="BQ48" s="234">
        <v>42</v>
      </c>
      <c r="BR48" s="235"/>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26"/>
    </row>
    <row r="49" spans="1:131" ht="26.25" customHeight="1" x14ac:dyDescent="0.15">
      <c r="A49" s="234">
        <v>22</v>
      </c>
      <c r="B49" s="772"/>
      <c r="C49" s="773"/>
      <c r="D49" s="773"/>
      <c r="E49" s="773"/>
      <c r="F49" s="773"/>
      <c r="G49" s="773"/>
      <c r="H49" s="773"/>
      <c r="I49" s="773"/>
      <c r="J49" s="773"/>
      <c r="K49" s="773"/>
      <c r="L49" s="773"/>
      <c r="M49" s="773"/>
      <c r="N49" s="773"/>
      <c r="O49" s="773"/>
      <c r="P49" s="774"/>
      <c r="Q49" s="790"/>
      <c r="R49" s="791"/>
      <c r="S49" s="791"/>
      <c r="T49" s="791"/>
      <c r="U49" s="791"/>
      <c r="V49" s="791"/>
      <c r="W49" s="791"/>
      <c r="X49" s="791"/>
      <c r="Y49" s="791"/>
      <c r="Z49" s="791"/>
      <c r="AA49" s="791"/>
      <c r="AB49" s="791"/>
      <c r="AC49" s="791"/>
      <c r="AD49" s="791"/>
      <c r="AE49" s="792"/>
      <c r="AF49" s="793"/>
      <c r="AG49" s="776"/>
      <c r="AH49" s="776"/>
      <c r="AI49" s="776"/>
      <c r="AJ49" s="794"/>
      <c r="AK49" s="795"/>
      <c r="AL49" s="791"/>
      <c r="AM49" s="791"/>
      <c r="AN49" s="791"/>
      <c r="AO49" s="791"/>
      <c r="AP49" s="791"/>
      <c r="AQ49" s="791"/>
      <c r="AR49" s="791"/>
      <c r="AS49" s="791"/>
      <c r="AT49" s="791"/>
      <c r="AU49" s="791"/>
      <c r="AV49" s="791"/>
      <c r="AW49" s="791"/>
      <c r="AX49" s="791"/>
      <c r="AY49" s="791"/>
      <c r="AZ49" s="836"/>
      <c r="BA49" s="836"/>
      <c r="BB49" s="836"/>
      <c r="BC49" s="836"/>
      <c r="BD49" s="836"/>
      <c r="BE49" s="788"/>
      <c r="BF49" s="788"/>
      <c r="BG49" s="788"/>
      <c r="BH49" s="788"/>
      <c r="BI49" s="789"/>
      <c r="BJ49" s="228"/>
      <c r="BK49" s="228"/>
      <c r="BL49" s="228"/>
      <c r="BM49" s="228"/>
      <c r="BN49" s="228"/>
      <c r="BO49" s="237"/>
      <c r="BP49" s="237"/>
      <c r="BQ49" s="234">
        <v>43</v>
      </c>
      <c r="BR49" s="235"/>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26"/>
    </row>
    <row r="50" spans="1:131" ht="26.25" customHeight="1" x14ac:dyDescent="0.15">
      <c r="A50" s="234">
        <v>23</v>
      </c>
      <c r="B50" s="772"/>
      <c r="C50" s="773"/>
      <c r="D50" s="773"/>
      <c r="E50" s="773"/>
      <c r="F50" s="773"/>
      <c r="G50" s="773"/>
      <c r="H50" s="773"/>
      <c r="I50" s="773"/>
      <c r="J50" s="773"/>
      <c r="K50" s="773"/>
      <c r="L50" s="773"/>
      <c r="M50" s="773"/>
      <c r="N50" s="773"/>
      <c r="O50" s="773"/>
      <c r="P50" s="774"/>
      <c r="Q50" s="837"/>
      <c r="R50" s="838"/>
      <c r="S50" s="838"/>
      <c r="T50" s="838"/>
      <c r="U50" s="838"/>
      <c r="V50" s="838"/>
      <c r="W50" s="838"/>
      <c r="X50" s="838"/>
      <c r="Y50" s="838"/>
      <c r="Z50" s="838"/>
      <c r="AA50" s="838"/>
      <c r="AB50" s="838"/>
      <c r="AC50" s="838"/>
      <c r="AD50" s="838"/>
      <c r="AE50" s="839"/>
      <c r="AF50" s="793"/>
      <c r="AG50" s="776"/>
      <c r="AH50" s="776"/>
      <c r="AI50" s="776"/>
      <c r="AJ50" s="794"/>
      <c r="AK50" s="841"/>
      <c r="AL50" s="838"/>
      <c r="AM50" s="838"/>
      <c r="AN50" s="838"/>
      <c r="AO50" s="838"/>
      <c r="AP50" s="838"/>
      <c r="AQ50" s="838"/>
      <c r="AR50" s="838"/>
      <c r="AS50" s="838"/>
      <c r="AT50" s="838"/>
      <c r="AU50" s="838"/>
      <c r="AV50" s="838"/>
      <c r="AW50" s="838"/>
      <c r="AX50" s="838"/>
      <c r="AY50" s="838"/>
      <c r="AZ50" s="840"/>
      <c r="BA50" s="840"/>
      <c r="BB50" s="840"/>
      <c r="BC50" s="840"/>
      <c r="BD50" s="840"/>
      <c r="BE50" s="788"/>
      <c r="BF50" s="788"/>
      <c r="BG50" s="788"/>
      <c r="BH50" s="788"/>
      <c r="BI50" s="789"/>
      <c r="BJ50" s="228"/>
      <c r="BK50" s="228"/>
      <c r="BL50" s="228"/>
      <c r="BM50" s="228"/>
      <c r="BN50" s="228"/>
      <c r="BO50" s="237"/>
      <c r="BP50" s="237"/>
      <c r="BQ50" s="234">
        <v>44</v>
      </c>
      <c r="BR50" s="235"/>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26"/>
    </row>
    <row r="51" spans="1:131" ht="26.25" customHeight="1" x14ac:dyDescent="0.15">
      <c r="A51" s="234">
        <v>24</v>
      </c>
      <c r="B51" s="772"/>
      <c r="C51" s="773"/>
      <c r="D51" s="773"/>
      <c r="E51" s="773"/>
      <c r="F51" s="773"/>
      <c r="G51" s="773"/>
      <c r="H51" s="773"/>
      <c r="I51" s="773"/>
      <c r="J51" s="773"/>
      <c r="K51" s="773"/>
      <c r="L51" s="773"/>
      <c r="M51" s="773"/>
      <c r="N51" s="773"/>
      <c r="O51" s="773"/>
      <c r="P51" s="774"/>
      <c r="Q51" s="837"/>
      <c r="R51" s="838"/>
      <c r="S51" s="838"/>
      <c r="T51" s="838"/>
      <c r="U51" s="838"/>
      <c r="V51" s="838"/>
      <c r="W51" s="838"/>
      <c r="X51" s="838"/>
      <c r="Y51" s="838"/>
      <c r="Z51" s="838"/>
      <c r="AA51" s="838"/>
      <c r="AB51" s="838"/>
      <c r="AC51" s="838"/>
      <c r="AD51" s="838"/>
      <c r="AE51" s="839"/>
      <c r="AF51" s="793"/>
      <c r="AG51" s="776"/>
      <c r="AH51" s="776"/>
      <c r="AI51" s="776"/>
      <c r="AJ51" s="794"/>
      <c r="AK51" s="841"/>
      <c r="AL51" s="838"/>
      <c r="AM51" s="838"/>
      <c r="AN51" s="838"/>
      <c r="AO51" s="838"/>
      <c r="AP51" s="838"/>
      <c r="AQ51" s="838"/>
      <c r="AR51" s="838"/>
      <c r="AS51" s="838"/>
      <c r="AT51" s="838"/>
      <c r="AU51" s="838"/>
      <c r="AV51" s="838"/>
      <c r="AW51" s="838"/>
      <c r="AX51" s="838"/>
      <c r="AY51" s="838"/>
      <c r="AZ51" s="840"/>
      <c r="BA51" s="840"/>
      <c r="BB51" s="840"/>
      <c r="BC51" s="840"/>
      <c r="BD51" s="840"/>
      <c r="BE51" s="788"/>
      <c r="BF51" s="788"/>
      <c r="BG51" s="788"/>
      <c r="BH51" s="788"/>
      <c r="BI51" s="789"/>
      <c r="BJ51" s="228"/>
      <c r="BK51" s="228"/>
      <c r="BL51" s="228"/>
      <c r="BM51" s="228"/>
      <c r="BN51" s="228"/>
      <c r="BO51" s="237"/>
      <c r="BP51" s="237"/>
      <c r="BQ51" s="234">
        <v>45</v>
      </c>
      <c r="BR51" s="235"/>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26"/>
    </row>
    <row r="52" spans="1:131" ht="26.25" customHeight="1" x14ac:dyDescent="0.15">
      <c r="A52" s="234">
        <v>25</v>
      </c>
      <c r="B52" s="772"/>
      <c r="C52" s="773"/>
      <c r="D52" s="773"/>
      <c r="E52" s="773"/>
      <c r="F52" s="773"/>
      <c r="G52" s="773"/>
      <c r="H52" s="773"/>
      <c r="I52" s="773"/>
      <c r="J52" s="773"/>
      <c r="K52" s="773"/>
      <c r="L52" s="773"/>
      <c r="M52" s="773"/>
      <c r="N52" s="773"/>
      <c r="O52" s="773"/>
      <c r="P52" s="774"/>
      <c r="Q52" s="837"/>
      <c r="R52" s="838"/>
      <c r="S52" s="838"/>
      <c r="T52" s="838"/>
      <c r="U52" s="838"/>
      <c r="V52" s="838"/>
      <c r="W52" s="838"/>
      <c r="X52" s="838"/>
      <c r="Y52" s="838"/>
      <c r="Z52" s="838"/>
      <c r="AA52" s="838"/>
      <c r="AB52" s="838"/>
      <c r="AC52" s="838"/>
      <c r="AD52" s="838"/>
      <c r="AE52" s="839"/>
      <c r="AF52" s="793"/>
      <c r="AG52" s="776"/>
      <c r="AH52" s="776"/>
      <c r="AI52" s="776"/>
      <c r="AJ52" s="794"/>
      <c r="AK52" s="841"/>
      <c r="AL52" s="838"/>
      <c r="AM52" s="838"/>
      <c r="AN52" s="838"/>
      <c r="AO52" s="838"/>
      <c r="AP52" s="838"/>
      <c r="AQ52" s="838"/>
      <c r="AR52" s="838"/>
      <c r="AS52" s="838"/>
      <c r="AT52" s="838"/>
      <c r="AU52" s="838"/>
      <c r="AV52" s="838"/>
      <c r="AW52" s="838"/>
      <c r="AX52" s="838"/>
      <c r="AY52" s="838"/>
      <c r="AZ52" s="840"/>
      <c r="BA52" s="840"/>
      <c r="BB52" s="840"/>
      <c r="BC52" s="840"/>
      <c r="BD52" s="840"/>
      <c r="BE52" s="788"/>
      <c r="BF52" s="788"/>
      <c r="BG52" s="788"/>
      <c r="BH52" s="788"/>
      <c r="BI52" s="789"/>
      <c r="BJ52" s="228"/>
      <c r="BK52" s="228"/>
      <c r="BL52" s="228"/>
      <c r="BM52" s="228"/>
      <c r="BN52" s="228"/>
      <c r="BO52" s="237"/>
      <c r="BP52" s="237"/>
      <c r="BQ52" s="234">
        <v>46</v>
      </c>
      <c r="BR52" s="235"/>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26"/>
    </row>
    <row r="53" spans="1:131" ht="26.25" customHeight="1" x14ac:dyDescent="0.15">
      <c r="A53" s="234">
        <v>26</v>
      </c>
      <c r="B53" s="772"/>
      <c r="C53" s="773"/>
      <c r="D53" s="773"/>
      <c r="E53" s="773"/>
      <c r="F53" s="773"/>
      <c r="G53" s="773"/>
      <c r="H53" s="773"/>
      <c r="I53" s="773"/>
      <c r="J53" s="773"/>
      <c r="K53" s="773"/>
      <c r="L53" s="773"/>
      <c r="M53" s="773"/>
      <c r="N53" s="773"/>
      <c r="O53" s="773"/>
      <c r="P53" s="774"/>
      <c r="Q53" s="837"/>
      <c r="R53" s="838"/>
      <c r="S53" s="838"/>
      <c r="T53" s="838"/>
      <c r="U53" s="838"/>
      <c r="V53" s="838"/>
      <c r="W53" s="838"/>
      <c r="X53" s="838"/>
      <c r="Y53" s="838"/>
      <c r="Z53" s="838"/>
      <c r="AA53" s="838"/>
      <c r="AB53" s="838"/>
      <c r="AC53" s="838"/>
      <c r="AD53" s="838"/>
      <c r="AE53" s="839"/>
      <c r="AF53" s="793"/>
      <c r="AG53" s="776"/>
      <c r="AH53" s="776"/>
      <c r="AI53" s="776"/>
      <c r="AJ53" s="794"/>
      <c r="AK53" s="841"/>
      <c r="AL53" s="838"/>
      <c r="AM53" s="838"/>
      <c r="AN53" s="838"/>
      <c r="AO53" s="838"/>
      <c r="AP53" s="838"/>
      <c r="AQ53" s="838"/>
      <c r="AR53" s="838"/>
      <c r="AS53" s="838"/>
      <c r="AT53" s="838"/>
      <c r="AU53" s="838"/>
      <c r="AV53" s="838"/>
      <c r="AW53" s="838"/>
      <c r="AX53" s="838"/>
      <c r="AY53" s="838"/>
      <c r="AZ53" s="840"/>
      <c r="BA53" s="840"/>
      <c r="BB53" s="840"/>
      <c r="BC53" s="840"/>
      <c r="BD53" s="840"/>
      <c r="BE53" s="788"/>
      <c r="BF53" s="788"/>
      <c r="BG53" s="788"/>
      <c r="BH53" s="788"/>
      <c r="BI53" s="789"/>
      <c r="BJ53" s="228"/>
      <c r="BK53" s="228"/>
      <c r="BL53" s="228"/>
      <c r="BM53" s="228"/>
      <c r="BN53" s="228"/>
      <c r="BO53" s="237"/>
      <c r="BP53" s="237"/>
      <c r="BQ53" s="234">
        <v>47</v>
      </c>
      <c r="BR53" s="235"/>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26"/>
    </row>
    <row r="54" spans="1:131" ht="26.25" customHeight="1" x14ac:dyDescent="0.15">
      <c r="A54" s="234">
        <v>27</v>
      </c>
      <c r="B54" s="772"/>
      <c r="C54" s="773"/>
      <c r="D54" s="773"/>
      <c r="E54" s="773"/>
      <c r="F54" s="773"/>
      <c r="G54" s="773"/>
      <c r="H54" s="773"/>
      <c r="I54" s="773"/>
      <c r="J54" s="773"/>
      <c r="K54" s="773"/>
      <c r="L54" s="773"/>
      <c r="M54" s="773"/>
      <c r="N54" s="773"/>
      <c r="O54" s="773"/>
      <c r="P54" s="774"/>
      <c r="Q54" s="837"/>
      <c r="R54" s="838"/>
      <c r="S54" s="838"/>
      <c r="T54" s="838"/>
      <c r="U54" s="838"/>
      <c r="V54" s="838"/>
      <c r="W54" s="838"/>
      <c r="X54" s="838"/>
      <c r="Y54" s="838"/>
      <c r="Z54" s="838"/>
      <c r="AA54" s="838"/>
      <c r="AB54" s="838"/>
      <c r="AC54" s="838"/>
      <c r="AD54" s="838"/>
      <c r="AE54" s="839"/>
      <c r="AF54" s="793"/>
      <c r="AG54" s="776"/>
      <c r="AH54" s="776"/>
      <c r="AI54" s="776"/>
      <c r="AJ54" s="794"/>
      <c r="AK54" s="841"/>
      <c r="AL54" s="838"/>
      <c r="AM54" s="838"/>
      <c r="AN54" s="838"/>
      <c r="AO54" s="838"/>
      <c r="AP54" s="838"/>
      <c r="AQ54" s="838"/>
      <c r="AR54" s="838"/>
      <c r="AS54" s="838"/>
      <c r="AT54" s="838"/>
      <c r="AU54" s="838"/>
      <c r="AV54" s="838"/>
      <c r="AW54" s="838"/>
      <c r="AX54" s="838"/>
      <c r="AY54" s="838"/>
      <c r="AZ54" s="840"/>
      <c r="BA54" s="840"/>
      <c r="BB54" s="840"/>
      <c r="BC54" s="840"/>
      <c r="BD54" s="840"/>
      <c r="BE54" s="788"/>
      <c r="BF54" s="788"/>
      <c r="BG54" s="788"/>
      <c r="BH54" s="788"/>
      <c r="BI54" s="789"/>
      <c r="BJ54" s="228"/>
      <c r="BK54" s="228"/>
      <c r="BL54" s="228"/>
      <c r="BM54" s="228"/>
      <c r="BN54" s="228"/>
      <c r="BO54" s="237"/>
      <c r="BP54" s="237"/>
      <c r="BQ54" s="234">
        <v>48</v>
      </c>
      <c r="BR54" s="235"/>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26"/>
    </row>
    <row r="55" spans="1:131" ht="26.25" customHeight="1" x14ac:dyDescent="0.15">
      <c r="A55" s="234">
        <v>28</v>
      </c>
      <c r="B55" s="772"/>
      <c r="C55" s="773"/>
      <c r="D55" s="773"/>
      <c r="E55" s="773"/>
      <c r="F55" s="773"/>
      <c r="G55" s="773"/>
      <c r="H55" s="773"/>
      <c r="I55" s="773"/>
      <c r="J55" s="773"/>
      <c r="K55" s="773"/>
      <c r="L55" s="773"/>
      <c r="M55" s="773"/>
      <c r="N55" s="773"/>
      <c r="O55" s="773"/>
      <c r="P55" s="774"/>
      <c r="Q55" s="837"/>
      <c r="R55" s="838"/>
      <c r="S55" s="838"/>
      <c r="T55" s="838"/>
      <c r="U55" s="838"/>
      <c r="V55" s="838"/>
      <c r="W55" s="838"/>
      <c r="X55" s="838"/>
      <c r="Y55" s="838"/>
      <c r="Z55" s="838"/>
      <c r="AA55" s="838"/>
      <c r="AB55" s="838"/>
      <c r="AC55" s="838"/>
      <c r="AD55" s="838"/>
      <c r="AE55" s="839"/>
      <c r="AF55" s="793"/>
      <c r="AG55" s="776"/>
      <c r="AH55" s="776"/>
      <c r="AI55" s="776"/>
      <c r="AJ55" s="794"/>
      <c r="AK55" s="841"/>
      <c r="AL55" s="838"/>
      <c r="AM55" s="838"/>
      <c r="AN55" s="838"/>
      <c r="AO55" s="838"/>
      <c r="AP55" s="838"/>
      <c r="AQ55" s="838"/>
      <c r="AR55" s="838"/>
      <c r="AS55" s="838"/>
      <c r="AT55" s="838"/>
      <c r="AU55" s="838"/>
      <c r="AV55" s="838"/>
      <c r="AW55" s="838"/>
      <c r="AX55" s="838"/>
      <c r="AY55" s="838"/>
      <c r="AZ55" s="840"/>
      <c r="BA55" s="840"/>
      <c r="BB55" s="840"/>
      <c r="BC55" s="840"/>
      <c r="BD55" s="840"/>
      <c r="BE55" s="788"/>
      <c r="BF55" s="788"/>
      <c r="BG55" s="788"/>
      <c r="BH55" s="788"/>
      <c r="BI55" s="789"/>
      <c r="BJ55" s="228"/>
      <c r="BK55" s="228"/>
      <c r="BL55" s="228"/>
      <c r="BM55" s="228"/>
      <c r="BN55" s="228"/>
      <c r="BO55" s="237"/>
      <c r="BP55" s="237"/>
      <c r="BQ55" s="234">
        <v>49</v>
      </c>
      <c r="BR55" s="235"/>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26"/>
    </row>
    <row r="56" spans="1:131" ht="26.25" customHeight="1" x14ac:dyDescent="0.15">
      <c r="A56" s="234">
        <v>29</v>
      </c>
      <c r="B56" s="772"/>
      <c r="C56" s="773"/>
      <c r="D56" s="773"/>
      <c r="E56" s="773"/>
      <c r="F56" s="773"/>
      <c r="G56" s="773"/>
      <c r="H56" s="773"/>
      <c r="I56" s="773"/>
      <c r="J56" s="773"/>
      <c r="K56" s="773"/>
      <c r="L56" s="773"/>
      <c r="M56" s="773"/>
      <c r="N56" s="773"/>
      <c r="O56" s="773"/>
      <c r="P56" s="774"/>
      <c r="Q56" s="837"/>
      <c r="R56" s="838"/>
      <c r="S56" s="838"/>
      <c r="T56" s="838"/>
      <c r="U56" s="838"/>
      <c r="V56" s="838"/>
      <c r="W56" s="838"/>
      <c r="X56" s="838"/>
      <c r="Y56" s="838"/>
      <c r="Z56" s="838"/>
      <c r="AA56" s="838"/>
      <c r="AB56" s="838"/>
      <c r="AC56" s="838"/>
      <c r="AD56" s="838"/>
      <c r="AE56" s="839"/>
      <c r="AF56" s="793"/>
      <c r="AG56" s="776"/>
      <c r="AH56" s="776"/>
      <c r="AI56" s="776"/>
      <c r="AJ56" s="794"/>
      <c r="AK56" s="841"/>
      <c r="AL56" s="838"/>
      <c r="AM56" s="838"/>
      <c r="AN56" s="838"/>
      <c r="AO56" s="838"/>
      <c r="AP56" s="838"/>
      <c r="AQ56" s="838"/>
      <c r="AR56" s="838"/>
      <c r="AS56" s="838"/>
      <c r="AT56" s="838"/>
      <c r="AU56" s="838"/>
      <c r="AV56" s="838"/>
      <c r="AW56" s="838"/>
      <c r="AX56" s="838"/>
      <c r="AY56" s="838"/>
      <c r="AZ56" s="840"/>
      <c r="BA56" s="840"/>
      <c r="BB56" s="840"/>
      <c r="BC56" s="840"/>
      <c r="BD56" s="840"/>
      <c r="BE56" s="788"/>
      <c r="BF56" s="788"/>
      <c r="BG56" s="788"/>
      <c r="BH56" s="788"/>
      <c r="BI56" s="789"/>
      <c r="BJ56" s="228"/>
      <c r="BK56" s="228"/>
      <c r="BL56" s="228"/>
      <c r="BM56" s="228"/>
      <c r="BN56" s="228"/>
      <c r="BO56" s="237"/>
      <c r="BP56" s="237"/>
      <c r="BQ56" s="234">
        <v>50</v>
      </c>
      <c r="BR56" s="235"/>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26"/>
    </row>
    <row r="57" spans="1:131" ht="26.25" customHeight="1" x14ac:dyDescent="0.15">
      <c r="A57" s="234">
        <v>30</v>
      </c>
      <c r="B57" s="772"/>
      <c r="C57" s="773"/>
      <c r="D57" s="773"/>
      <c r="E57" s="773"/>
      <c r="F57" s="773"/>
      <c r="G57" s="773"/>
      <c r="H57" s="773"/>
      <c r="I57" s="773"/>
      <c r="J57" s="773"/>
      <c r="K57" s="773"/>
      <c r="L57" s="773"/>
      <c r="M57" s="773"/>
      <c r="N57" s="773"/>
      <c r="O57" s="773"/>
      <c r="P57" s="774"/>
      <c r="Q57" s="837"/>
      <c r="R57" s="838"/>
      <c r="S57" s="838"/>
      <c r="T57" s="838"/>
      <c r="U57" s="838"/>
      <c r="V57" s="838"/>
      <c r="W57" s="838"/>
      <c r="X57" s="838"/>
      <c r="Y57" s="838"/>
      <c r="Z57" s="838"/>
      <c r="AA57" s="838"/>
      <c r="AB57" s="838"/>
      <c r="AC57" s="838"/>
      <c r="AD57" s="838"/>
      <c r="AE57" s="839"/>
      <c r="AF57" s="793"/>
      <c r="AG57" s="776"/>
      <c r="AH57" s="776"/>
      <c r="AI57" s="776"/>
      <c r="AJ57" s="794"/>
      <c r="AK57" s="841"/>
      <c r="AL57" s="838"/>
      <c r="AM57" s="838"/>
      <c r="AN57" s="838"/>
      <c r="AO57" s="838"/>
      <c r="AP57" s="838"/>
      <c r="AQ57" s="838"/>
      <c r="AR57" s="838"/>
      <c r="AS57" s="838"/>
      <c r="AT57" s="838"/>
      <c r="AU57" s="838"/>
      <c r="AV57" s="838"/>
      <c r="AW57" s="838"/>
      <c r="AX57" s="838"/>
      <c r="AY57" s="838"/>
      <c r="AZ57" s="840"/>
      <c r="BA57" s="840"/>
      <c r="BB57" s="840"/>
      <c r="BC57" s="840"/>
      <c r="BD57" s="840"/>
      <c r="BE57" s="788"/>
      <c r="BF57" s="788"/>
      <c r="BG57" s="788"/>
      <c r="BH57" s="788"/>
      <c r="BI57" s="789"/>
      <c r="BJ57" s="228"/>
      <c r="BK57" s="228"/>
      <c r="BL57" s="228"/>
      <c r="BM57" s="228"/>
      <c r="BN57" s="228"/>
      <c r="BO57" s="237"/>
      <c r="BP57" s="237"/>
      <c r="BQ57" s="234">
        <v>51</v>
      </c>
      <c r="BR57" s="235"/>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26"/>
    </row>
    <row r="58" spans="1:131" ht="26.25" customHeight="1" x14ac:dyDescent="0.15">
      <c r="A58" s="234">
        <v>31</v>
      </c>
      <c r="B58" s="772"/>
      <c r="C58" s="773"/>
      <c r="D58" s="773"/>
      <c r="E58" s="773"/>
      <c r="F58" s="773"/>
      <c r="G58" s="773"/>
      <c r="H58" s="773"/>
      <c r="I58" s="773"/>
      <c r="J58" s="773"/>
      <c r="K58" s="773"/>
      <c r="L58" s="773"/>
      <c r="M58" s="773"/>
      <c r="N58" s="773"/>
      <c r="O58" s="773"/>
      <c r="P58" s="774"/>
      <c r="Q58" s="837"/>
      <c r="R58" s="838"/>
      <c r="S58" s="838"/>
      <c r="T58" s="838"/>
      <c r="U58" s="838"/>
      <c r="V58" s="838"/>
      <c r="W58" s="838"/>
      <c r="X58" s="838"/>
      <c r="Y58" s="838"/>
      <c r="Z58" s="838"/>
      <c r="AA58" s="838"/>
      <c r="AB58" s="838"/>
      <c r="AC58" s="838"/>
      <c r="AD58" s="838"/>
      <c r="AE58" s="839"/>
      <c r="AF58" s="793"/>
      <c r="AG58" s="776"/>
      <c r="AH58" s="776"/>
      <c r="AI58" s="776"/>
      <c r="AJ58" s="794"/>
      <c r="AK58" s="841"/>
      <c r="AL58" s="838"/>
      <c r="AM58" s="838"/>
      <c r="AN58" s="838"/>
      <c r="AO58" s="838"/>
      <c r="AP58" s="838"/>
      <c r="AQ58" s="838"/>
      <c r="AR58" s="838"/>
      <c r="AS58" s="838"/>
      <c r="AT58" s="838"/>
      <c r="AU58" s="838"/>
      <c r="AV58" s="838"/>
      <c r="AW58" s="838"/>
      <c r="AX58" s="838"/>
      <c r="AY58" s="838"/>
      <c r="AZ58" s="840"/>
      <c r="BA58" s="840"/>
      <c r="BB58" s="840"/>
      <c r="BC58" s="840"/>
      <c r="BD58" s="840"/>
      <c r="BE58" s="788"/>
      <c r="BF58" s="788"/>
      <c r="BG58" s="788"/>
      <c r="BH58" s="788"/>
      <c r="BI58" s="789"/>
      <c r="BJ58" s="228"/>
      <c r="BK58" s="228"/>
      <c r="BL58" s="228"/>
      <c r="BM58" s="228"/>
      <c r="BN58" s="228"/>
      <c r="BO58" s="237"/>
      <c r="BP58" s="237"/>
      <c r="BQ58" s="234">
        <v>52</v>
      </c>
      <c r="BR58" s="235"/>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26"/>
    </row>
    <row r="59" spans="1:131" ht="26.25" customHeight="1" x14ac:dyDescent="0.15">
      <c r="A59" s="234">
        <v>32</v>
      </c>
      <c r="B59" s="772"/>
      <c r="C59" s="773"/>
      <c r="D59" s="773"/>
      <c r="E59" s="773"/>
      <c r="F59" s="773"/>
      <c r="G59" s="773"/>
      <c r="H59" s="773"/>
      <c r="I59" s="773"/>
      <c r="J59" s="773"/>
      <c r="K59" s="773"/>
      <c r="L59" s="773"/>
      <c r="M59" s="773"/>
      <c r="N59" s="773"/>
      <c r="O59" s="773"/>
      <c r="P59" s="774"/>
      <c r="Q59" s="837"/>
      <c r="R59" s="838"/>
      <c r="S59" s="838"/>
      <c r="T59" s="838"/>
      <c r="U59" s="838"/>
      <c r="V59" s="838"/>
      <c r="W59" s="838"/>
      <c r="X59" s="838"/>
      <c r="Y59" s="838"/>
      <c r="Z59" s="838"/>
      <c r="AA59" s="838"/>
      <c r="AB59" s="838"/>
      <c r="AC59" s="838"/>
      <c r="AD59" s="838"/>
      <c r="AE59" s="839"/>
      <c r="AF59" s="793"/>
      <c r="AG59" s="776"/>
      <c r="AH59" s="776"/>
      <c r="AI59" s="776"/>
      <c r="AJ59" s="794"/>
      <c r="AK59" s="841"/>
      <c r="AL59" s="838"/>
      <c r="AM59" s="838"/>
      <c r="AN59" s="838"/>
      <c r="AO59" s="838"/>
      <c r="AP59" s="838"/>
      <c r="AQ59" s="838"/>
      <c r="AR59" s="838"/>
      <c r="AS59" s="838"/>
      <c r="AT59" s="838"/>
      <c r="AU59" s="838"/>
      <c r="AV59" s="838"/>
      <c r="AW59" s="838"/>
      <c r="AX59" s="838"/>
      <c r="AY59" s="838"/>
      <c r="AZ59" s="840"/>
      <c r="BA59" s="840"/>
      <c r="BB59" s="840"/>
      <c r="BC59" s="840"/>
      <c r="BD59" s="840"/>
      <c r="BE59" s="788"/>
      <c r="BF59" s="788"/>
      <c r="BG59" s="788"/>
      <c r="BH59" s="788"/>
      <c r="BI59" s="789"/>
      <c r="BJ59" s="228"/>
      <c r="BK59" s="228"/>
      <c r="BL59" s="228"/>
      <c r="BM59" s="228"/>
      <c r="BN59" s="228"/>
      <c r="BO59" s="237"/>
      <c r="BP59" s="237"/>
      <c r="BQ59" s="234">
        <v>53</v>
      </c>
      <c r="BR59" s="235"/>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26"/>
    </row>
    <row r="60" spans="1:131" ht="26.25" customHeight="1" x14ac:dyDescent="0.15">
      <c r="A60" s="234">
        <v>33</v>
      </c>
      <c r="B60" s="772"/>
      <c r="C60" s="773"/>
      <c r="D60" s="773"/>
      <c r="E60" s="773"/>
      <c r="F60" s="773"/>
      <c r="G60" s="773"/>
      <c r="H60" s="773"/>
      <c r="I60" s="773"/>
      <c r="J60" s="773"/>
      <c r="K60" s="773"/>
      <c r="L60" s="773"/>
      <c r="M60" s="773"/>
      <c r="N60" s="773"/>
      <c r="O60" s="773"/>
      <c r="P60" s="774"/>
      <c r="Q60" s="837"/>
      <c r="R60" s="838"/>
      <c r="S60" s="838"/>
      <c r="T60" s="838"/>
      <c r="U60" s="838"/>
      <c r="V60" s="838"/>
      <c r="W60" s="838"/>
      <c r="X60" s="838"/>
      <c r="Y60" s="838"/>
      <c r="Z60" s="838"/>
      <c r="AA60" s="838"/>
      <c r="AB60" s="838"/>
      <c r="AC60" s="838"/>
      <c r="AD60" s="838"/>
      <c r="AE60" s="839"/>
      <c r="AF60" s="793"/>
      <c r="AG60" s="776"/>
      <c r="AH60" s="776"/>
      <c r="AI60" s="776"/>
      <c r="AJ60" s="794"/>
      <c r="AK60" s="841"/>
      <c r="AL60" s="838"/>
      <c r="AM60" s="838"/>
      <c r="AN60" s="838"/>
      <c r="AO60" s="838"/>
      <c r="AP60" s="838"/>
      <c r="AQ60" s="838"/>
      <c r="AR60" s="838"/>
      <c r="AS60" s="838"/>
      <c r="AT60" s="838"/>
      <c r="AU60" s="838"/>
      <c r="AV60" s="838"/>
      <c r="AW60" s="838"/>
      <c r="AX60" s="838"/>
      <c r="AY60" s="838"/>
      <c r="AZ60" s="840"/>
      <c r="BA60" s="840"/>
      <c r="BB60" s="840"/>
      <c r="BC60" s="840"/>
      <c r="BD60" s="840"/>
      <c r="BE60" s="788"/>
      <c r="BF60" s="788"/>
      <c r="BG60" s="788"/>
      <c r="BH60" s="788"/>
      <c r="BI60" s="789"/>
      <c r="BJ60" s="228"/>
      <c r="BK60" s="228"/>
      <c r="BL60" s="228"/>
      <c r="BM60" s="228"/>
      <c r="BN60" s="228"/>
      <c r="BO60" s="237"/>
      <c r="BP60" s="237"/>
      <c r="BQ60" s="234">
        <v>54</v>
      </c>
      <c r="BR60" s="235"/>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26"/>
    </row>
    <row r="61" spans="1:131" ht="26.25" customHeight="1" thickBot="1" x14ac:dyDescent="0.2">
      <c r="A61" s="234">
        <v>34</v>
      </c>
      <c r="B61" s="772"/>
      <c r="C61" s="773"/>
      <c r="D61" s="773"/>
      <c r="E61" s="773"/>
      <c r="F61" s="773"/>
      <c r="G61" s="773"/>
      <c r="H61" s="773"/>
      <c r="I61" s="773"/>
      <c r="J61" s="773"/>
      <c r="K61" s="773"/>
      <c r="L61" s="773"/>
      <c r="M61" s="773"/>
      <c r="N61" s="773"/>
      <c r="O61" s="773"/>
      <c r="P61" s="774"/>
      <c r="Q61" s="837"/>
      <c r="R61" s="838"/>
      <c r="S61" s="838"/>
      <c r="T61" s="838"/>
      <c r="U61" s="838"/>
      <c r="V61" s="838"/>
      <c r="W61" s="838"/>
      <c r="X61" s="838"/>
      <c r="Y61" s="838"/>
      <c r="Z61" s="838"/>
      <c r="AA61" s="838"/>
      <c r="AB61" s="838"/>
      <c r="AC61" s="838"/>
      <c r="AD61" s="838"/>
      <c r="AE61" s="839"/>
      <c r="AF61" s="793"/>
      <c r="AG61" s="776"/>
      <c r="AH61" s="776"/>
      <c r="AI61" s="776"/>
      <c r="AJ61" s="794"/>
      <c r="AK61" s="841"/>
      <c r="AL61" s="838"/>
      <c r="AM61" s="838"/>
      <c r="AN61" s="838"/>
      <c r="AO61" s="838"/>
      <c r="AP61" s="838"/>
      <c r="AQ61" s="838"/>
      <c r="AR61" s="838"/>
      <c r="AS61" s="838"/>
      <c r="AT61" s="838"/>
      <c r="AU61" s="838"/>
      <c r="AV61" s="838"/>
      <c r="AW61" s="838"/>
      <c r="AX61" s="838"/>
      <c r="AY61" s="838"/>
      <c r="AZ61" s="840"/>
      <c r="BA61" s="840"/>
      <c r="BB61" s="840"/>
      <c r="BC61" s="840"/>
      <c r="BD61" s="840"/>
      <c r="BE61" s="788"/>
      <c r="BF61" s="788"/>
      <c r="BG61" s="788"/>
      <c r="BH61" s="788"/>
      <c r="BI61" s="789"/>
      <c r="BJ61" s="228"/>
      <c r="BK61" s="228"/>
      <c r="BL61" s="228"/>
      <c r="BM61" s="228"/>
      <c r="BN61" s="228"/>
      <c r="BO61" s="237"/>
      <c r="BP61" s="237"/>
      <c r="BQ61" s="234">
        <v>55</v>
      </c>
      <c r="BR61" s="235"/>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26"/>
    </row>
    <row r="62" spans="1:131" ht="26.25" customHeight="1" x14ac:dyDescent="0.15">
      <c r="A62" s="234">
        <v>35</v>
      </c>
      <c r="B62" s="772"/>
      <c r="C62" s="773"/>
      <c r="D62" s="773"/>
      <c r="E62" s="773"/>
      <c r="F62" s="773"/>
      <c r="G62" s="773"/>
      <c r="H62" s="773"/>
      <c r="I62" s="773"/>
      <c r="J62" s="773"/>
      <c r="K62" s="773"/>
      <c r="L62" s="773"/>
      <c r="M62" s="773"/>
      <c r="N62" s="773"/>
      <c r="O62" s="773"/>
      <c r="P62" s="774"/>
      <c r="Q62" s="837"/>
      <c r="R62" s="838"/>
      <c r="S62" s="838"/>
      <c r="T62" s="838"/>
      <c r="U62" s="838"/>
      <c r="V62" s="838"/>
      <c r="W62" s="838"/>
      <c r="X62" s="838"/>
      <c r="Y62" s="838"/>
      <c r="Z62" s="838"/>
      <c r="AA62" s="838"/>
      <c r="AB62" s="838"/>
      <c r="AC62" s="838"/>
      <c r="AD62" s="838"/>
      <c r="AE62" s="839"/>
      <c r="AF62" s="793"/>
      <c r="AG62" s="776"/>
      <c r="AH62" s="776"/>
      <c r="AI62" s="776"/>
      <c r="AJ62" s="794"/>
      <c r="AK62" s="841"/>
      <c r="AL62" s="838"/>
      <c r="AM62" s="838"/>
      <c r="AN62" s="838"/>
      <c r="AO62" s="838"/>
      <c r="AP62" s="838"/>
      <c r="AQ62" s="838"/>
      <c r="AR62" s="838"/>
      <c r="AS62" s="838"/>
      <c r="AT62" s="838"/>
      <c r="AU62" s="838"/>
      <c r="AV62" s="838"/>
      <c r="AW62" s="838"/>
      <c r="AX62" s="838"/>
      <c r="AY62" s="838"/>
      <c r="AZ62" s="840"/>
      <c r="BA62" s="840"/>
      <c r="BB62" s="840"/>
      <c r="BC62" s="840"/>
      <c r="BD62" s="840"/>
      <c r="BE62" s="788"/>
      <c r="BF62" s="788"/>
      <c r="BG62" s="788"/>
      <c r="BH62" s="788"/>
      <c r="BI62" s="789"/>
      <c r="BJ62" s="847" t="s">
        <v>411</v>
      </c>
      <c r="BK62" s="813"/>
      <c r="BL62" s="813"/>
      <c r="BM62" s="813"/>
      <c r="BN62" s="814"/>
      <c r="BO62" s="237"/>
      <c r="BP62" s="237"/>
      <c r="BQ62" s="234">
        <v>56</v>
      </c>
      <c r="BR62" s="235"/>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26"/>
    </row>
    <row r="63" spans="1:131" ht="26.25" customHeight="1" thickBot="1" x14ac:dyDescent="0.2">
      <c r="A63" s="236" t="s">
        <v>396</v>
      </c>
      <c r="B63" s="842" t="s">
        <v>573</v>
      </c>
      <c r="C63" s="843"/>
      <c r="D63" s="843"/>
      <c r="E63" s="843"/>
      <c r="F63" s="843"/>
      <c r="G63" s="843"/>
      <c r="H63" s="843"/>
      <c r="I63" s="843"/>
      <c r="J63" s="843"/>
      <c r="K63" s="843"/>
      <c r="L63" s="843"/>
      <c r="M63" s="843"/>
      <c r="N63" s="843"/>
      <c r="O63" s="843"/>
      <c r="P63" s="844"/>
      <c r="Q63" s="845"/>
      <c r="R63" s="805"/>
      <c r="S63" s="805"/>
      <c r="T63" s="805"/>
      <c r="U63" s="805"/>
      <c r="V63" s="805"/>
      <c r="W63" s="805"/>
      <c r="X63" s="805"/>
      <c r="Y63" s="805"/>
      <c r="Z63" s="805"/>
      <c r="AA63" s="805"/>
      <c r="AB63" s="805"/>
      <c r="AC63" s="805"/>
      <c r="AD63" s="805"/>
      <c r="AE63" s="846"/>
      <c r="AF63" s="802">
        <v>220</v>
      </c>
      <c r="AG63" s="800"/>
      <c r="AH63" s="800"/>
      <c r="AI63" s="800"/>
      <c r="AJ63" s="803"/>
      <c r="AK63" s="804"/>
      <c r="AL63" s="805"/>
      <c r="AM63" s="805"/>
      <c r="AN63" s="805"/>
      <c r="AO63" s="805"/>
      <c r="AP63" s="800">
        <v>2380</v>
      </c>
      <c r="AQ63" s="800"/>
      <c r="AR63" s="800"/>
      <c r="AS63" s="800"/>
      <c r="AT63" s="800"/>
      <c r="AU63" s="800">
        <v>1816</v>
      </c>
      <c r="AV63" s="800"/>
      <c r="AW63" s="800"/>
      <c r="AX63" s="800"/>
      <c r="AY63" s="800"/>
      <c r="AZ63" s="848"/>
      <c r="BA63" s="848"/>
      <c r="BB63" s="848"/>
      <c r="BC63" s="848"/>
      <c r="BD63" s="848"/>
      <c r="BE63" s="816"/>
      <c r="BF63" s="816"/>
      <c r="BG63" s="816"/>
      <c r="BH63" s="816"/>
      <c r="BI63" s="817"/>
      <c r="BJ63" s="849" t="s">
        <v>412</v>
      </c>
      <c r="BK63" s="850"/>
      <c r="BL63" s="850"/>
      <c r="BM63" s="850"/>
      <c r="BN63" s="851"/>
      <c r="BO63" s="237"/>
      <c r="BP63" s="237"/>
      <c r="BQ63" s="234">
        <v>57</v>
      </c>
      <c r="BR63" s="235"/>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26"/>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401</v>
      </c>
      <c r="R66" s="734"/>
      <c r="S66" s="734"/>
      <c r="T66" s="734"/>
      <c r="U66" s="735"/>
      <c r="V66" s="733" t="s">
        <v>415</v>
      </c>
      <c r="W66" s="734"/>
      <c r="X66" s="734"/>
      <c r="Y66" s="734"/>
      <c r="Z66" s="735"/>
      <c r="AA66" s="733" t="s">
        <v>416</v>
      </c>
      <c r="AB66" s="734"/>
      <c r="AC66" s="734"/>
      <c r="AD66" s="734"/>
      <c r="AE66" s="735"/>
      <c r="AF66" s="852" t="s">
        <v>417</v>
      </c>
      <c r="AG66" s="822"/>
      <c r="AH66" s="822"/>
      <c r="AI66" s="822"/>
      <c r="AJ66" s="853"/>
      <c r="AK66" s="733" t="s">
        <v>405</v>
      </c>
      <c r="AL66" s="728"/>
      <c r="AM66" s="728"/>
      <c r="AN66" s="728"/>
      <c r="AO66" s="729"/>
      <c r="AP66" s="733" t="s">
        <v>406</v>
      </c>
      <c r="AQ66" s="734"/>
      <c r="AR66" s="734"/>
      <c r="AS66" s="734"/>
      <c r="AT66" s="735"/>
      <c r="AU66" s="733" t="s">
        <v>418</v>
      </c>
      <c r="AV66" s="734"/>
      <c r="AW66" s="734"/>
      <c r="AX66" s="734"/>
      <c r="AY66" s="735"/>
      <c r="AZ66" s="733" t="s">
        <v>383</v>
      </c>
      <c r="BA66" s="734"/>
      <c r="BB66" s="734"/>
      <c r="BC66" s="734"/>
      <c r="BD66" s="740"/>
      <c r="BE66" s="237"/>
      <c r="BF66" s="237"/>
      <c r="BG66" s="237"/>
      <c r="BH66" s="237"/>
      <c r="BI66" s="237"/>
      <c r="BJ66" s="237"/>
      <c r="BK66" s="237"/>
      <c r="BL66" s="237"/>
      <c r="BM66" s="237"/>
      <c r="BN66" s="237"/>
      <c r="BO66" s="237"/>
      <c r="BP66" s="237"/>
      <c r="BQ66" s="234">
        <v>60</v>
      </c>
      <c r="BR66" s="239"/>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4"/>
      <c r="AG67" s="825"/>
      <c r="AH67" s="825"/>
      <c r="AI67" s="825"/>
      <c r="AJ67" s="855"/>
      <c r="AK67" s="856"/>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26"/>
    </row>
    <row r="68" spans="1:131" ht="26.25" customHeight="1" thickTop="1" x14ac:dyDescent="0.15">
      <c r="A68" s="232">
        <v>1</v>
      </c>
      <c r="B68" s="746" t="s">
        <v>574</v>
      </c>
      <c r="C68" s="747"/>
      <c r="D68" s="747"/>
      <c r="E68" s="747"/>
      <c r="F68" s="747"/>
      <c r="G68" s="747"/>
      <c r="H68" s="747"/>
      <c r="I68" s="747"/>
      <c r="J68" s="747"/>
      <c r="K68" s="747"/>
      <c r="L68" s="747"/>
      <c r="M68" s="747"/>
      <c r="N68" s="747"/>
      <c r="O68" s="747"/>
      <c r="P68" s="761"/>
      <c r="Q68" s="752">
        <v>1447</v>
      </c>
      <c r="R68" s="753"/>
      <c r="S68" s="753"/>
      <c r="T68" s="753"/>
      <c r="U68" s="753"/>
      <c r="V68" s="753">
        <v>1365</v>
      </c>
      <c r="W68" s="753"/>
      <c r="X68" s="753"/>
      <c r="Y68" s="753"/>
      <c r="Z68" s="753"/>
      <c r="AA68" s="753">
        <v>82</v>
      </c>
      <c r="AB68" s="753"/>
      <c r="AC68" s="753"/>
      <c r="AD68" s="753"/>
      <c r="AE68" s="753"/>
      <c r="AF68" s="753">
        <v>82</v>
      </c>
      <c r="AG68" s="753"/>
      <c r="AH68" s="753"/>
      <c r="AI68" s="753"/>
      <c r="AJ68" s="753"/>
      <c r="AK68" s="753">
        <v>178</v>
      </c>
      <c r="AL68" s="753"/>
      <c r="AM68" s="753"/>
      <c r="AN68" s="753"/>
      <c r="AO68" s="753"/>
      <c r="AP68" s="753" t="s">
        <v>570</v>
      </c>
      <c r="AQ68" s="753"/>
      <c r="AR68" s="753"/>
      <c r="AS68" s="753"/>
      <c r="AT68" s="753"/>
      <c r="AU68" s="753" t="s">
        <v>570</v>
      </c>
      <c r="AV68" s="753"/>
      <c r="AW68" s="753"/>
      <c r="AX68" s="753"/>
      <c r="AY68" s="753"/>
      <c r="AZ68" s="759"/>
      <c r="BA68" s="759"/>
      <c r="BB68" s="759"/>
      <c r="BC68" s="759"/>
      <c r="BD68" s="760"/>
      <c r="BE68" s="237"/>
      <c r="BF68" s="237"/>
      <c r="BG68" s="237"/>
      <c r="BH68" s="237"/>
      <c r="BI68" s="237"/>
      <c r="BJ68" s="237"/>
      <c r="BK68" s="237"/>
      <c r="BL68" s="237"/>
      <c r="BM68" s="237"/>
      <c r="BN68" s="237"/>
      <c r="BO68" s="237"/>
      <c r="BP68" s="237"/>
      <c r="BQ68" s="234">
        <v>62</v>
      </c>
      <c r="BR68" s="239"/>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26"/>
    </row>
    <row r="69" spans="1:131" ht="26.25" customHeight="1" x14ac:dyDescent="0.15">
      <c r="A69" s="234">
        <v>2</v>
      </c>
      <c r="B69" s="772" t="s">
        <v>575</v>
      </c>
      <c r="C69" s="773"/>
      <c r="D69" s="773"/>
      <c r="E69" s="773"/>
      <c r="F69" s="773"/>
      <c r="G69" s="773"/>
      <c r="H69" s="773"/>
      <c r="I69" s="773"/>
      <c r="J69" s="773"/>
      <c r="K69" s="773"/>
      <c r="L69" s="773"/>
      <c r="M69" s="773"/>
      <c r="N69" s="773"/>
      <c r="O69" s="773"/>
      <c r="P69" s="774"/>
      <c r="Q69" s="790">
        <v>1329</v>
      </c>
      <c r="R69" s="791"/>
      <c r="S69" s="791"/>
      <c r="T69" s="791"/>
      <c r="U69" s="791"/>
      <c r="V69" s="791">
        <v>1309</v>
      </c>
      <c r="W69" s="791"/>
      <c r="X69" s="791"/>
      <c r="Y69" s="791"/>
      <c r="Z69" s="791"/>
      <c r="AA69" s="791">
        <v>20</v>
      </c>
      <c r="AB69" s="791"/>
      <c r="AC69" s="791"/>
      <c r="AD69" s="791"/>
      <c r="AE69" s="791"/>
      <c r="AF69" s="791">
        <v>20</v>
      </c>
      <c r="AG69" s="791"/>
      <c r="AH69" s="791"/>
      <c r="AI69" s="791"/>
      <c r="AJ69" s="791"/>
      <c r="AK69" s="791" t="s">
        <v>570</v>
      </c>
      <c r="AL69" s="791"/>
      <c r="AM69" s="791"/>
      <c r="AN69" s="791"/>
      <c r="AO69" s="791"/>
      <c r="AP69" s="791">
        <v>2769</v>
      </c>
      <c r="AQ69" s="791"/>
      <c r="AR69" s="791"/>
      <c r="AS69" s="791"/>
      <c r="AT69" s="791"/>
      <c r="AU69" s="791">
        <v>346</v>
      </c>
      <c r="AV69" s="791"/>
      <c r="AW69" s="791"/>
      <c r="AX69" s="791"/>
      <c r="AY69" s="791"/>
      <c r="AZ69" s="788"/>
      <c r="BA69" s="788"/>
      <c r="BB69" s="788"/>
      <c r="BC69" s="788"/>
      <c r="BD69" s="789"/>
      <c r="BE69" s="237"/>
      <c r="BF69" s="237"/>
      <c r="BG69" s="237"/>
      <c r="BH69" s="237"/>
      <c r="BI69" s="237"/>
      <c r="BJ69" s="237"/>
      <c r="BK69" s="237"/>
      <c r="BL69" s="237"/>
      <c r="BM69" s="237"/>
      <c r="BN69" s="237"/>
      <c r="BO69" s="237"/>
      <c r="BP69" s="237"/>
      <c r="BQ69" s="234">
        <v>63</v>
      </c>
      <c r="BR69" s="239"/>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26"/>
    </row>
    <row r="70" spans="1:131" ht="26.25" customHeight="1" x14ac:dyDescent="0.15">
      <c r="A70" s="234">
        <v>3</v>
      </c>
      <c r="B70" s="772" t="s">
        <v>576</v>
      </c>
      <c r="C70" s="773"/>
      <c r="D70" s="773"/>
      <c r="E70" s="773"/>
      <c r="F70" s="773"/>
      <c r="G70" s="773"/>
      <c r="H70" s="773"/>
      <c r="I70" s="773"/>
      <c r="J70" s="773"/>
      <c r="K70" s="773"/>
      <c r="L70" s="773"/>
      <c r="M70" s="773"/>
      <c r="N70" s="773"/>
      <c r="O70" s="773"/>
      <c r="P70" s="774"/>
      <c r="Q70" s="790">
        <v>37</v>
      </c>
      <c r="R70" s="791"/>
      <c r="S70" s="791"/>
      <c r="T70" s="791"/>
      <c r="U70" s="791"/>
      <c r="V70" s="791">
        <v>35</v>
      </c>
      <c r="W70" s="791"/>
      <c r="X70" s="791"/>
      <c r="Y70" s="791"/>
      <c r="Z70" s="791"/>
      <c r="AA70" s="791">
        <v>2</v>
      </c>
      <c r="AB70" s="791"/>
      <c r="AC70" s="791"/>
      <c r="AD70" s="791"/>
      <c r="AE70" s="791"/>
      <c r="AF70" s="791">
        <v>2</v>
      </c>
      <c r="AG70" s="791"/>
      <c r="AH70" s="791"/>
      <c r="AI70" s="791"/>
      <c r="AJ70" s="791"/>
      <c r="AK70" s="791">
        <v>2</v>
      </c>
      <c r="AL70" s="791"/>
      <c r="AM70" s="791"/>
      <c r="AN70" s="791"/>
      <c r="AO70" s="791"/>
      <c r="AP70" s="791" t="s">
        <v>570</v>
      </c>
      <c r="AQ70" s="791"/>
      <c r="AR70" s="791"/>
      <c r="AS70" s="791"/>
      <c r="AT70" s="791"/>
      <c r="AU70" s="791" t="s">
        <v>570</v>
      </c>
      <c r="AV70" s="791"/>
      <c r="AW70" s="791"/>
      <c r="AX70" s="791"/>
      <c r="AY70" s="791"/>
      <c r="AZ70" s="788"/>
      <c r="BA70" s="788"/>
      <c r="BB70" s="788"/>
      <c r="BC70" s="788"/>
      <c r="BD70" s="789"/>
      <c r="BE70" s="237"/>
      <c r="BF70" s="237"/>
      <c r="BG70" s="237"/>
      <c r="BH70" s="237"/>
      <c r="BI70" s="237"/>
      <c r="BJ70" s="237"/>
      <c r="BK70" s="237"/>
      <c r="BL70" s="237"/>
      <c r="BM70" s="237"/>
      <c r="BN70" s="237"/>
      <c r="BO70" s="237"/>
      <c r="BP70" s="237"/>
      <c r="BQ70" s="234">
        <v>64</v>
      </c>
      <c r="BR70" s="239"/>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26"/>
    </row>
    <row r="71" spans="1:131" ht="26.25" customHeight="1" x14ac:dyDescent="0.15">
      <c r="A71" s="234">
        <v>4</v>
      </c>
      <c r="B71" s="772"/>
      <c r="C71" s="773"/>
      <c r="D71" s="773"/>
      <c r="E71" s="773"/>
      <c r="F71" s="773"/>
      <c r="G71" s="773"/>
      <c r="H71" s="773"/>
      <c r="I71" s="773"/>
      <c r="J71" s="773"/>
      <c r="K71" s="773"/>
      <c r="L71" s="773"/>
      <c r="M71" s="773"/>
      <c r="N71" s="773"/>
      <c r="O71" s="773"/>
      <c r="P71" s="774"/>
      <c r="Q71" s="790"/>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88"/>
      <c r="BA71" s="788"/>
      <c r="BB71" s="788"/>
      <c r="BC71" s="788"/>
      <c r="BD71" s="789"/>
      <c r="BE71" s="237"/>
      <c r="BF71" s="237"/>
      <c r="BG71" s="237"/>
      <c r="BH71" s="237"/>
      <c r="BI71" s="237"/>
      <c r="BJ71" s="237"/>
      <c r="BK71" s="237"/>
      <c r="BL71" s="237"/>
      <c r="BM71" s="237"/>
      <c r="BN71" s="237"/>
      <c r="BO71" s="237"/>
      <c r="BP71" s="237"/>
      <c r="BQ71" s="234">
        <v>65</v>
      </c>
      <c r="BR71" s="239"/>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26"/>
    </row>
    <row r="72" spans="1:131" ht="26.25" customHeight="1" x14ac:dyDescent="0.15">
      <c r="A72" s="234">
        <v>5</v>
      </c>
      <c r="B72" s="772"/>
      <c r="C72" s="773"/>
      <c r="D72" s="773"/>
      <c r="E72" s="773"/>
      <c r="F72" s="773"/>
      <c r="G72" s="773"/>
      <c r="H72" s="773"/>
      <c r="I72" s="773"/>
      <c r="J72" s="773"/>
      <c r="K72" s="773"/>
      <c r="L72" s="773"/>
      <c r="M72" s="773"/>
      <c r="N72" s="773"/>
      <c r="O72" s="773"/>
      <c r="P72" s="774"/>
      <c r="Q72" s="790"/>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AY72" s="791"/>
      <c r="AZ72" s="788"/>
      <c r="BA72" s="788"/>
      <c r="BB72" s="788"/>
      <c r="BC72" s="788"/>
      <c r="BD72" s="789"/>
      <c r="BE72" s="237"/>
      <c r="BF72" s="237"/>
      <c r="BG72" s="237"/>
      <c r="BH72" s="237"/>
      <c r="BI72" s="237"/>
      <c r="BJ72" s="237"/>
      <c r="BK72" s="237"/>
      <c r="BL72" s="237"/>
      <c r="BM72" s="237"/>
      <c r="BN72" s="237"/>
      <c r="BO72" s="237"/>
      <c r="BP72" s="237"/>
      <c r="BQ72" s="234">
        <v>66</v>
      </c>
      <c r="BR72" s="239"/>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26"/>
    </row>
    <row r="73" spans="1:131" ht="26.25" customHeight="1" x14ac:dyDescent="0.15">
      <c r="A73" s="234">
        <v>6</v>
      </c>
      <c r="B73" s="772"/>
      <c r="C73" s="773"/>
      <c r="D73" s="773"/>
      <c r="E73" s="773"/>
      <c r="F73" s="773"/>
      <c r="G73" s="773"/>
      <c r="H73" s="773"/>
      <c r="I73" s="773"/>
      <c r="J73" s="773"/>
      <c r="K73" s="773"/>
      <c r="L73" s="773"/>
      <c r="M73" s="773"/>
      <c r="N73" s="773"/>
      <c r="O73" s="773"/>
      <c r="P73" s="774"/>
      <c r="Q73" s="790"/>
      <c r="R73" s="791"/>
      <c r="S73" s="791"/>
      <c r="T73" s="791"/>
      <c r="U73" s="791"/>
      <c r="V73" s="791"/>
      <c r="W73" s="791"/>
      <c r="X73" s="791"/>
      <c r="Y73" s="791"/>
      <c r="Z73" s="791"/>
      <c r="AA73" s="791"/>
      <c r="AB73" s="791"/>
      <c r="AC73" s="791"/>
      <c r="AD73" s="791"/>
      <c r="AE73" s="791"/>
      <c r="AF73" s="791"/>
      <c r="AG73" s="791"/>
      <c r="AH73" s="791"/>
      <c r="AI73" s="791"/>
      <c r="AJ73" s="791"/>
      <c r="AK73" s="791"/>
      <c r="AL73" s="791"/>
      <c r="AM73" s="791"/>
      <c r="AN73" s="791"/>
      <c r="AO73" s="791"/>
      <c r="AP73" s="791"/>
      <c r="AQ73" s="791"/>
      <c r="AR73" s="791"/>
      <c r="AS73" s="791"/>
      <c r="AT73" s="791"/>
      <c r="AU73" s="791"/>
      <c r="AV73" s="791"/>
      <c r="AW73" s="791"/>
      <c r="AX73" s="791"/>
      <c r="AY73" s="791"/>
      <c r="AZ73" s="788"/>
      <c r="BA73" s="788"/>
      <c r="BB73" s="788"/>
      <c r="BC73" s="788"/>
      <c r="BD73" s="789"/>
      <c r="BE73" s="237"/>
      <c r="BF73" s="237"/>
      <c r="BG73" s="237"/>
      <c r="BH73" s="237"/>
      <c r="BI73" s="237"/>
      <c r="BJ73" s="237"/>
      <c r="BK73" s="237"/>
      <c r="BL73" s="237"/>
      <c r="BM73" s="237"/>
      <c r="BN73" s="237"/>
      <c r="BO73" s="237"/>
      <c r="BP73" s="237"/>
      <c r="BQ73" s="234">
        <v>67</v>
      </c>
      <c r="BR73" s="239"/>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26"/>
    </row>
    <row r="74" spans="1:131" ht="26.25" customHeight="1" x14ac:dyDescent="0.15">
      <c r="A74" s="234">
        <v>7</v>
      </c>
      <c r="B74" s="772"/>
      <c r="C74" s="773"/>
      <c r="D74" s="773"/>
      <c r="E74" s="773"/>
      <c r="F74" s="773"/>
      <c r="G74" s="773"/>
      <c r="H74" s="773"/>
      <c r="I74" s="773"/>
      <c r="J74" s="773"/>
      <c r="K74" s="773"/>
      <c r="L74" s="773"/>
      <c r="M74" s="773"/>
      <c r="N74" s="773"/>
      <c r="O74" s="773"/>
      <c r="P74" s="774"/>
      <c r="Q74" s="790"/>
      <c r="R74" s="791"/>
      <c r="S74" s="791"/>
      <c r="T74" s="791"/>
      <c r="U74" s="791"/>
      <c r="V74" s="791"/>
      <c r="W74" s="791"/>
      <c r="X74" s="791"/>
      <c r="Y74" s="791"/>
      <c r="Z74" s="791"/>
      <c r="AA74" s="791"/>
      <c r="AB74" s="791"/>
      <c r="AC74" s="791"/>
      <c r="AD74" s="791"/>
      <c r="AE74" s="791"/>
      <c r="AF74" s="791"/>
      <c r="AG74" s="791"/>
      <c r="AH74" s="791"/>
      <c r="AI74" s="791"/>
      <c r="AJ74" s="791"/>
      <c r="AK74" s="791"/>
      <c r="AL74" s="791"/>
      <c r="AM74" s="791"/>
      <c r="AN74" s="791"/>
      <c r="AO74" s="791"/>
      <c r="AP74" s="791"/>
      <c r="AQ74" s="791"/>
      <c r="AR74" s="791"/>
      <c r="AS74" s="791"/>
      <c r="AT74" s="791"/>
      <c r="AU74" s="791"/>
      <c r="AV74" s="791"/>
      <c r="AW74" s="791"/>
      <c r="AX74" s="791"/>
      <c r="AY74" s="791"/>
      <c r="AZ74" s="788"/>
      <c r="BA74" s="788"/>
      <c r="BB74" s="788"/>
      <c r="BC74" s="788"/>
      <c r="BD74" s="789"/>
      <c r="BE74" s="237"/>
      <c r="BF74" s="237"/>
      <c r="BG74" s="237"/>
      <c r="BH74" s="237"/>
      <c r="BI74" s="237"/>
      <c r="BJ74" s="237"/>
      <c r="BK74" s="237"/>
      <c r="BL74" s="237"/>
      <c r="BM74" s="237"/>
      <c r="BN74" s="237"/>
      <c r="BO74" s="237"/>
      <c r="BP74" s="237"/>
      <c r="BQ74" s="234">
        <v>68</v>
      </c>
      <c r="BR74" s="239"/>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26"/>
    </row>
    <row r="75" spans="1:131" ht="26.25" customHeight="1" x14ac:dyDescent="0.15">
      <c r="A75" s="234">
        <v>8</v>
      </c>
      <c r="B75" s="772"/>
      <c r="C75" s="773"/>
      <c r="D75" s="773"/>
      <c r="E75" s="773"/>
      <c r="F75" s="773"/>
      <c r="G75" s="773"/>
      <c r="H75" s="773"/>
      <c r="I75" s="773"/>
      <c r="J75" s="773"/>
      <c r="K75" s="773"/>
      <c r="L75" s="773"/>
      <c r="M75" s="773"/>
      <c r="N75" s="773"/>
      <c r="O75" s="773"/>
      <c r="P75" s="774"/>
      <c r="Q75" s="775"/>
      <c r="R75" s="776"/>
      <c r="S75" s="776"/>
      <c r="T75" s="776"/>
      <c r="U75" s="795"/>
      <c r="V75" s="792"/>
      <c r="W75" s="776"/>
      <c r="X75" s="776"/>
      <c r="Y75" s="776"/>
      <c r="Z75" s="795"/>
      <c r="AA75" s="792"/>
      <c r="AB75" s="776"/>
      <c r="AC75" s="776"/>
      <c r="AD75" s="776"/>
      <c r="AE75" s="795"/>
      <c r="AF75" s="792"/>
      <c r="AG75" s="776"/>
      <c r="AH75" s="776"/>
      <c r="AI75" s="776"/>
      <c r="AJ75" s="795"/>
      <c r="AK75" s="792"/>
      <c r="AL75" s="776"/>
      <c r="AM75" s="776"/>
      <c r="AN75" s="776"/>
      <c r="AO75" s="795"/>
      <c r="AP75" s="792"/>
      <c r="AQ75" s="776"/>
      <c r="AR75" s="776"/>
      <c r="AS75" s="776"/>
      <c r="AT75" s="795"/>
      <c r="AU75" s="792"/>
      <c r="AV75" s="776"/>
      <c r="AW75" s="776"/>
      <c r="AX75" s="776"/>
      <c r="AY75" s="795"/>
      <c r="AZ75" s="788"/>
      <c r="BA75" s="788"/>
      <c r="BB75" s="788"/>
      <c r="BC75" s="788"/>
      <c r="BD75" s="789"/>
      <c r="BE75" s="237"/>
      <c r="BF75" s="237"/>
      <c r="BG75" s="237"/>
      <c r="BH75" s="237"/>
      <c r="BI75" s="237"/>
      <c r="BJ75" s="237"/>
      <c r="BK75" s="237"/>
      <c r="BL75" s="237"/>
      <c r="BM75" s="237"/>
      <c r="BN75" s="237"/>
      <c r="BO75" s="237"/>
      <c r="BP75" s="237"/>
      <c r="BQ75" s="234">
        <v>69</v>
      </c>
      <c r="BR75" s="239"/>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26"/>
    </row>
    <row r="76" spans="1:131" ht="26.25" customHeight="1" x14ac:dyDescent="0.15">
      <c r="A76" s="234">
        <v>9</v>
      </c>
      <c r="B76" s="772"/>
      <c r="C76" s="773"/>
      <c r="D76" s="773"/>
      <c r="E76" s="773"/>
      <c r="F76" s="773"/>
      <c r="G76" s="773"/>
      <c r="H76" s="773"/>
      <c r="I76" s="773"/>
      <c r="J76" s="773"/>
      <c r="K76" s="773"/>
      <c r="L76" s="773"/>
      <c r="M76" s="773"/>
      <c r="N76" s="773"/>
      <c r="O76" s="773"/>
      <c r="P76" s="774"/>
      <c r="Q76" s="775"/>
      <c r="R76" s="776"/>
      <c r="S76" s="776"/>
      <c r="T76" s="776"/>
      <c r="U76" s="795"/>
      <c r="V76" s="792"/>
      <c r="W76" s="776"/>
      <c r="X76" s="776"/>
      <c r="Y76" s="776"/>
      <c r="Z76" s="795"/>
      <c r="AA76" s="792"/>
      <c r="AB76" s="776"/>
      <c r="AC76" s="776"/>
      <c r="AD76" s="776"/>
      <c r="AE76" s="795"/>
      <c r="AF76" s="792"/>
      <c r="AG76" s="776"/>
      <c r="AH76" s="776"/>
      <c r="AI76" s="776"/>
      <c r="AJ76" s="795"/>
      <c r="AK76" s="792"/>
      <c r="AL76" s="776"/>
      <c r="AM76" s="776"/>
      <c r="AN76" s="776"/>
      <c r="AO76" s="795"/>
      <c r="AP76" s="792"/>
      <c r="AQ76" s="776"/>
      <c r="AR76" s="776"/>
      <c r="AS76" s="776"/>
      <c r="AT76" s="795"/>
      <c r="AU76" s="792"/>
      <c r="AV76" s="776"/>
      <c r="AW76" s="776"/>
      <c r="AX76" s="776"/>
      <c r="AY76" s="795"/>
      <c r="AZ76" s="788"/>
      <c r="BA76" s="788"/>
      <c r="BB76" s="788"/>
      <c r="BC76" s="788"/>
      <c r="BD76" s="789"/>
      <c r="BE76" s="237"/>
      <c r="BF76" s="237"/>
      <c r="BG76" s="237"/>
      <c r="BH76" s="237"/>
      <c r="BI76" s="237"/>
      <c r="BJ76" s="237"/>
      <c r="BK76" s="237"/>
      <c r="BL76" s="237"/>
      <c r="BM76" s="237"/>
      <c r="BN76" s="237"/>
      <c r="BO76" s="237"/>
      <c r="BP76" s="237"/>
      <c r="BQ76" s="234">
        <v>70</v>
      </c>
      <c r="BR76" s="239"/>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26"/>
    </row>
    <row r="77" spans="1:131" ht="26.25" customHeight="1" x14ac:dyDescent="0.15">
      <c r="A77" s="234">
        <v>10</v>
      </c>
      <c r="B77" s="772"/>
      <c r="C77" s="773"/>
      <c r="D77" s="773"/>
      <c r="E77" s="773"/>
      <c r="F77" s="773"/>
      <c r="G77" s="773"/>
      <c r="H77" s="773"/>
      <c r="I77" s="773"/>
      <c r="J77" s="773"/>
      <c r="K77" s="773"/>
      <c r="L77" s="773"/>
      <c r="M77" s="773"/>
      <c r="N77" s="773"/>
      <c r="O77" s="773"/>
      <c r="P77" s="774"/>
      <c r="Q77" s="775"/>
      <c r="R77" s="776"/>
      <c r="S77" s="776"/>
      <c r="T77" s="776"/>
      <c r="U77" s="795"/>
      <c r="V77" s="792"/>
      <c r="W77" s="776"/>
      <c r="X77" s="776"/>
      <c r="Y77" s="776"/>
      <c r="Z77" s="795"/>
      <c r="AA77" s="792"/>
      <c r="AB77" s="776"/>
      <c r="AC77" s="776"/>
      <c r="AD77" s="776"/>
      <c r="AE77" s="795"/>
      <c r="AF77" s="792"/>
      <c r="AG77" s="776"/>
      <c r="AH77" s="776"/>
      <c r="AI77" s="776"/>
      <c r="AJ77" s="795"/>
      <c r="AK77" s="792"/>
      <c r="AL77" s="776"/>
      <c r="AM77" s="776"/>
      <c r="AN77" s="776"/>
      <c r="AO77" s="795"/>
      <c r="AP77" s="792"/>
      <c r="AQ77" s="776"/>
      <c r="AR77" s="776"/>
      <c r="AS77" s="776"/>
      <c r="AT77" s="795"/>
      <c r="AU77" s="792"/>
      <c r="AV77" s="776"/>
      <c r="AW77" s="776"/>
      <c r="AX77" s="776"/>
      <c r="AY77" s="795"/>
      <c r="AZ77" s="788"/>
      <c r="BA77" s="788"/>
      <c r="BB77" s="788"/>
      <c r="BC77" s="788"/>
      <c r="BD77" s="789"/>
      <c r="BE77" s="237"/>
      <c r="BF77" s="237"/>
      <c r="BG77" s="237"/>
      <c r="BH77" s="237"/>
      <c r="BI77" s="237"/>
      <c r="BJ77" s="237"/>
      <c r="BK77" s="237"/>
      <c r="BL77" s="237"/>
      <c r="BM77" s="237"/>
      <c r="BN77" s="237"/>
      <c r="BO77" s="237"/>
      <c r="BP77" s="237"/>
      <c r="BQ77" s="234">
        <v>71</v>
      </c>
      <c r="BR77" s="239"/>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26"/>
    </row>
    <row r="78" spans="1:131" ht="26.25" customHeight="1" x14ac:dyDescent="0.15">
      <c r="A78" s="234">
        <v>11</v>
      </c>
      <c r="B78" s="772"/>
      <c r="C78" s="773"/>
      <c r="D78" s="773"/>
      <c r="E78" s="773"/>
      <c r="F78" s="773"/>
      <c r="G78" s="773"/>
      <c r="H78" s="773"/>
      <c r="I78" s="773"/>
      <c r="J78" s="773"/>
      <c r="K78" s="773"/>
      <c r="L78" s="773"/>
      <c r="M78" s="773"/>
      <c r="N78" s="773"/>
      <c r="O78" s="773"/>
      <c r="P78" s="774"/>
      <c r="Q78" s="790"/>
      <c r="R78" s="791"/>
      <c r="S78" s="791"/>
      <c r="T78" s="791"/>
      <c r="U78" s="791"/>
      <c r="V78" s="791"/>
      <c r="W78" s="791"/>
      <c r="X78" s="791"/>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1"/>
      <c r="AZ78" s="788"/>
      <c r="BA78" s="788"/>
      <c r="BB78" s="788"/>
      <c r="BC78" s="788"/>
      <c r="BD78" s="789"/>
      <c r="BE78" s="237"/>
      <c r="BF78" s="237"/>
      <c r="BG78" s="237"/>
      <c r="BH78" s="237"/>
      <c r="BI78" s="237"/>
      <c r="BJ78" s="226"/>
      <c r="BK78" s="226"/>
      <c r="BL78" s="226"/>
      <c r="BM78" s="226"/>
      <c r="BN78" s="226"/>
      <c r="BO78" s="237"/>
      <c r="BP78" s="237"/>
      <c r="BQ78" s="234">
        <v>72</v>
      </c>
      <c r="BR78" s="239"/>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26"/>
    </row>
    <row r="79" spans="1:131" ht="26.25" customHeight="1" x14ac:dyDescent="0.15">
      <c r="A79" s="234">
        <v>12</v>
      </c>
      <c r="B79" s="772"/>
      <c r="C79" s="773"/>
      <c r="D79" s="773"/>
      <c r="E79" s="773"/>
      <c r="F79" s="773"/>
      <c r="G79" s="773"/>
      <c r="H79" s="773"/>
      <c r="I79" s="773"/>
      <c r="J79" s="773"/>
      <c r="K79" s="773"/>
      <c r="L79" s="773"/>
      <c r="M79" s="773"/>
      <c r="N79" s="773"/>
      <c r="O79" s="773"/>
      <c r="P79" s="774"/>
      <c r="Q79" s="790"/>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1"/>
      <c r="AY79" s="791"/>
      <c r="AZ79" s="788"/>
      <c r="BA79" s="788"/>
      <c r="BB79" s="788"/>
      <c r="BC79" s="788"/>
      <c r="BD79" s="789"/>
      <c r="BE79" s="237"/>
      <c r="BF79" s="237"/>
      <c r="BG79" s="237"/>
      <c r="BH79" s="237"/>
      <c r="BI79" s="237"/>
      <c r="BJ79" s="226"/>
      <c r="BK79" s="226"/>
      <c r="BL79" s="226"/>
      <c r="BM79" s="226"/>
      <c r="BN79" s="226"/>
      <c r="BO79" s="237"/>
      <c r="BP79" s="237"/>
      <c r="BQ79" s="234">
        <v>73</v>
      </c>
      <c r="BR79" s="239"/>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26"/>
    </row>
    <row r="80" spans="1:131" ht="26.25" customHeight="1" x14ac:dyDescent="0.15">
      <c r="A80" s="234">
        <v>13</v>
      </c>
      <c r="B80" s="772"/>
      <c r="C80" s="773"/>
      <c r="D80" s="773"/>
      <c r="E80" s="773"/>
      <c r="F80" s="773"/>
      <c r="G80" s="773"/>
      <c r="H80" s="773"/>
      <c r="I80" s="773"/>
      <c r="J80" s="773"/>
      <c r="K80" s="773"/>
      <c r="L80" s="773"/>
      <c r="M80" s="773"/>
      <c r="N80" s="773"/>
      <c r="O80" s="773"/>
      <c r="P80" s="774"/>
      <c r="Q80" s="790"/>
      <c r="R80" s="791"/>
      <c r="S80" s="791"/>
      <c r="T80" s="791"/>
      <c r="U80" s="791"/>
      <c r="V80" s="791"/>
      <c r="W80" s="791"/>
      <c r="X80" s="791"/>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1"/>
      <c r="AY80" s="791"/>
      <c r="AZ80" s="788"/>
      <c r="BA80" s="788"/>
      <c r="BB80" s="788"/>
      <c r="BC80" s="788"/>
      <c r="BD80" s="789"/>
      <c r="BE80" s="237"/>
      <c r="BF80" s="237"/>
      <c r="BG80" s="237"/>
      <c r="BH80" s="237"/>
      <c r="BI80" s="237"/>
      <c r="BJ80" s="237"/>
      <c r="BK80" s="237"/>
      <c r="BL80" s="237"/>
      <c r="BM80" s="237"/>
      <c r="BN80" s="237"/>
      <c r="BO80" s="237"/>
      <c r="BP80" s="237"/>
      <c r="BQ80" s="234">
        <v>74</v>
      </c>
      <c r="BR80" s="239"/>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26"/>
    </row>
    <row r="81" spans="1:131" ht="26.25" customHeight="1" x14ac:dyDescent="0.15">
      <c r="A81" s="234">
        <v>14</v>
      </c>
      <c r="B81" s="772"/>
      <c r="C81" s="773"/>
      <c r="D81" s="773"/>
      <c r="E81" s="773"/>
      <c r="F81" s="773"/>
      <c r="G81" s="773"/>
      <c r="H81" s="773"/>
      <c r="I81" s="773"/>
      <c r="J81" s="773"/>
      <c r="K81" s="773"/>
      <c r="L81" s="773"/>
      <c r="M81" s="773"/>
      <c r="N81" s="773"/>
      <c r="O81" s="773"/>
      <c r="P81" s="774"/>
      <c r="Q81" s="790"/>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88"/>
      <c r="BA81" s="788"/>
      <c r="BB81" s="788"/>
      <c r="BC81" s="788"/>
      <c r="BD81" s="789"/>
      <c r="BE81" s="237"/>
      <c r="BF81" s="237"/>
      <c r="BG81" s="237"/>
      <c r="BH81" s="237"/>
      <c r="BI81" s="237"/>
      <c r="BJ81" s="237"/>
      <c r="BK81" s="237"/>
      <c r="BL81" s="237"/>
      <c r="BM81" s="237"/>
      <c r="BN81" s="237"/>
      <c r="BO81" s="237"/>
      <c r="BP81" s="237"/>
      <c r="BQ81" s="234">
        <v>75</v>
      </c>
      <c r="BR81" s="239"/>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26"/>
    </row>
    <row r="82" spans="1:131" ht="26.25" customHeight="1" x14ac:dyDescent="0.15">
      <c r="A82" s="234">
        <v>15</v>
      </c>
      <c r="B82" s="772"/>
      <c r="C82" s="773"/>
      <c r="D82" s="773"/>
      <c r="E82" s="773"/>
      <c r="F82" s="773"/>
      <c r="G82" s="773"/>
      <c r="H82" s="773"/>
      <c r="I82" s="773"/>
      <c r="J82" s="773"/>
      <c r="K82" s="773"/>
      <c r="L82" s="773"/>
      <c r="M82" s="773"/>
      <c r="N82" s="773"/>
      <c r="O82" s="773"/>
      <c r="P82" s="774"/>
      <c r="Q82" s="790"/>
      <c r="R82" s="791"/>
      <c r="S82" s="791"/>
      <c r="T82" s="791"/>
      <c r="U82" s="791"/>
      <c r="V82" s="791"/>
      <c r="W82" s="791"/>
      <c r="X82" s="791"/>
      <c r="Y82" s="791"/>
      <c r="Z82" s="791"/>
      <c r="AA82" s="791"/>
      <c r="AB82" s="791"/>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1"/>
      <c r="AY82" s="791"/>
      <c r="AZ82" s="788"/>
      <c r="BA82" s="788"/>
      <c r="BB82" s="788"/>
      <c r="BC82" s="788"/>
      <c r="BD82" s="789"/>
      <c r="BE82" s="237"/>
      <c r="BF82" s="237"/>
      <c r="BG82" s="237"/>
      <c r="BH82" s="237"/>
      <c r="BI82" s="237"/>
      <c r="BJ82" s="237"/>
      <c r="BK82" s="237"/>
      <c r="BL82" s="237"/>
      <c r="BM82" s="237"/>
      <c r="BN82" s="237"/>
      <c r="BO82" s="237"/>
      <c r="BP82" s="237"/>
      <c r="BQ82" s="234">
        <v>76</v>
      </c>
      <c r="BR82" s="239"/>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26"/>
    </row>
    <row r="83" spans="1:131" ht="26.25" customHeight="1" x14ac:dyDescent="0.15">
      <c r="A83" s="234">
        <v>16</v>
      </c>
      <c r="B83" s="772"/>
      <c r="C83" s="773"/>
      <c r="D83" s="773"/>
      <c r="E83" s="773"/>
      <c r="F83" s="773"/>
      <c r="G83" s="773"/>
      <c r="H83" s="773"/>
      <c r="I83" s="773"/>
      <c r="J83" s="773"/>
      <c r="K83" s="773"/>
      <c r="L83" s="773"/>
      <c r="M83" s="773"/>
      <c r="N83" s="773"/>
      <c r="O83" s="773"/>
      <c r="P83" s="774"/>
      <c r="Q83" s="790"/>
      <c r="R83" s="791"/>
      <c r="S83" s="791"/>
      <c r="T83" s="791"/>
      <c r="U83" s="791"/>
      <c r="V83" s="791"/>
      <c r="W83" s="791"/>
      <c r="X83" s="791"/>
      <c r="Y83" s="791"/>
      <c r="Z83" s="791"/>
      <c r="AA83" s="791"/>
      <c r="AB83" s="791"/>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1"/>
      <c r="AY83" s="791"/>
      <c r="AZ83" s="788"/>
      <c r="BA83" s="788"/>
      <c r="BB83" s="788"/>
      <c r="BC83" s="788"/>
      <c r="BD83" s="789"/>
      <c r="BE83" s="237"/>
      <c r="BF83" s="237"/>
      <c r="BG83" s="237"/>
      <c r="BH83" s="237"/>
      <c r="BI83" s="237"/>
      <c r="BJ83" s="237"/>
      <c r="BK83" s="237"/>
      <c r="BL83" s="237"/>
      <c r="BM83" s="237"/>
      <c r="BN83" s="237"/>
      <c r="BO83" s="237"/>
      <c r="BP83" s="237"/>
      <c r="BQ83" s="234">
        <v>77</v>
      </c>
      <c r="BR83" s="239"/>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26"/>
    </row>
    <row r="84" spans="1:131" ht="26.25" customHeight="1" x14ac:dyDescent="0.15">
      <c r="A84" s="234">
        <v>17</v>
      </c>
      <c r="B84" s="772"/>
      <c r="C84" s="773"/>
      <c r="D84" s="773"/>
      <c r="E84" s="773"/>
      <c r="F84" s="773"/>
      <c r="G84" s="773"/>
      <c r="H84" s="773"/>
      <c r="I84" s="773"/>
      <c r="J84" s="773"/>
      <c r="K84" s="773"/>
      <c r="L84" s="773"/>
      <c r="M84" s="773"/>
      <c r="N84" s="773"/>
      <c r="O84" s="773"/>
      <c r="P84" s="774"/>
      <c r="Q84" s="790"/>
      <c r="R84" s="791"/>
      <c r="S84" s="791"/>
      <c r="T84" s="791"/>
      <c r="U84" s="791"/>
      <c r="V84" s="791"/>
      <c r="W84" s="791"/>
      <c r="X84" s="791"/>
      <c r="Y84" s="791"/>
      <c r="Z84" s="791"/>
      <c r="AA84" s="791"/>
      <c r="AB84" s="791"/>
      <c r="AC84" s="791"/>
      <c r="AD84" s="791"/>
      <c r="AE84" s="791"/>
      <c r="AF84" s="791"/>
      <c r="AG84" s="791"/>
      <c r="AH84" s="791"/>
      <c r="AI84" s="791"/>
      <c r="AJ84" s="791"/>
      <c r="AK84" s="791"/>
      <c r="AL84" s="791"/>
      <c r="AM84" s="791"/>
      <c r="AN84" s="791"/>
      <c r="AO84" s="791"/>
      <c r="AP84" s="791"/>
      <c r="AQ84" s="791"/>
      <c r="AR84" s="791"/>
      <c r="AS84" s="791"/>
      <c r="AT84" s="791"/>
      <c r="AU84" s="791"/>
      <c r="AV84" s="791"/>
      <c r="AW84" s="791"/>
      <c r="AX84" s="791"/>
      <c r="AY84" s="791"/>
      <c r="AZ84" s="788"/>
      <c r="BA84" s="788"/>
      <c r="BB84" s="788"/>
      <c r="BC84" s="788"/>
      <c r="BD84" s="789"/>
      <c r="BE84" s="237"/>
      <c r="BF84" s="237"/>
      <c r="BG84" s="237"/>
      <c r="BH84" s="237"/>
      <c r="BI84" s="237"/>
      <c r="BJ84" s="237"/>
      <c r="BK84" s="237"/>
      <c r="BL84" s="237"/>
      <c r="BM84" s="237"/>
      <c r="BN84" s="237"/>
      <c r="BO84" s="237"/>
      <c r="BP84" s="237"/>
      <c r="BQ84" s="234">
        <v>78</v>
      </c>
      <c r="BR84" s="239"/>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26"/>
    </row>
    <row r="85" spans="1:131" ht="26.25" customHeight="1" x14ac:dyDescent="0.15">
      <c r="A85" s="234">
        <v>18</v>
      </c>
      <c r="B85" s="772"/>
      <c r="C85" s="773"/>
      <c r="D85" s="773"/>
      <c r="E85" s="773"/>
      <c r="F85" s="773"/>
      <c r="G85" s="773"/>
      <c r="H85" s="773"/>
      <c r="I85" s="773"/>
      <c r="J85" s="773"/>
      <c r="K85" s="773"/>
      <c r="L85" s="773"/>
      <c r="M85" s="773"/>
      <c r="N85" s="773"/>
      <c r="O85" s="773"/>
      <c r="P85" s="774"/>
      <c r="Q85" s="790"/>
      <c r="R85" s="791"/>
      <c r="S85" s="791"/>
      <c r="T85" s="791"/>
      <c r="U85" s="791"/>
      <c r="V85" s="791"/>
      <c r="W85" s="791"/>
      <c r="X85" s="791"/>
      <c r="Y85" s="791"/>
      <c r="Z85" s="791"/>
      <c r="AA85" s="791"/>
      <c r="AB85" s="791"/>
      <c r="AC85" s="791"/>
      <c r="AD85" s="791"/>
      <c r="AE85" s="791"/>
      <c r="AF85" s="791"/>
      <c r="AG85" s="791"/>
      <c r="AH85" s="791"/>
      <c r="AI85" s="791"/>
      <c r="AJ85" s="791"/>
      <c r="AK85" s="791"/>
      <c r="AL85" s="791"/>
      <c r="AM85" s="791"/>
      <c r="AN85" s="791"/>
      <c r="AO85" s="791"/>
      <c r="AP85" s="791"/>
      <c r="AQ85" s="791"/>
      <c r="AR85" s="791"/>
      <c r="AS85" s="791"/>
      <c r="AT85" s="791"/>
      <c r="AU85" s="791"/>
      <c r="AV85" s="791"/>
      <c r="AW85" s="791"/>
      <c r="AX85" s="791"/>
      <c r="AY85" s="791"/>
      <c r="AZ85" s="788"/>
      <c r="BA85" s="788"/>
      <c r="BB85" s="788"/>
      <c r="BC85" s="788"/>
      <c r="BD85" s="789"/>
      <c r="BE85" s="237"/>
      <c r="BF85" s="237"/>
      <c r="BG85" s="237"/>
      <c r="BH85" s="237"/>
      <c r="BI85" s="237"/>
      <c r="BJ85" s="237"/>
      <c r="BK85" s="237"/>
      <c r="BL85" s="237"/>
      <c r="BM85" s="237"/>
      <c r="BN85" s="237"/>
      <c r="BO85" s="237"/>
      <c r="BP85" s="237"/>
      <c r="BQ85" s="234">
        <v>79</v>
      </c>
      <c r="BR85" s="239"/>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26"/>
    </row>
    <row r="86" spans="1:131" ht="26.25" customHeight="1" x14ac:dyDescent="0.15">
      <c r="A86" s="234">
        <v>19</v>
      </c>
      <c r="B86" s="772"/>
      <c r="C86" s="773"/>
      <c r="D86" s="773"/>
      <c r="E86" s="773"/>
      <c r="F86" s="773"/>
      <c r="G86" s="773"/>
      <c r="H86" s="773"/>
      <c r="I86" s="773"/>
      <c r="J86" s="773"/>
      <c r="K86" s="773"/>
      <c r="L86" s="773"/>
      <c r="M86" s="773"/>
      <c r="N86" s="773"/>
      <c r="O86" s="773"/>
      <c r="P86" s="774"/>
      <c r="Q86" s="790"/>
      <c r="R86" s="791"/>
      <c r="S86" s="791"/>
      <c r="T86" s="791"/>
      <c r="U86" s="791"/>
      <c r="V86" s="791"/>
      <c r="W86" s="791"/>
      <c r="X86" s="791"/>
      <c r="Y86" s="791"/>
      <c r="Z86" s="791"/>
      <c r="AA86" s="791"/>
      <c r="AB86" s="791"/>
      <c r="AC86" s="791"/>
      <c r="AD86" s="791"/>
      <c r="AE86" s="791"/>
      <c r="AF86" s="791"/>
      <c r="AG86" s="791"/>
      <c r="AH86" s="791"/>
      <c r="AI86" s="791"/>
      <c r="AJ86" s="791"/>
      <c r="AK86" s="791"/>
      <c r="AL86" s="791"/>
      <c r="AM86" s="791"/>
      <c r="AN86" s="791"/>
      <c r="AO86" s="791"/>
      <c r="AP86" s="791"/>
      <c r="AQ86" s="791"/>
      <c r="AR86" s="791"/>
      <c r="AS86" s="791"/>
      <c r="AT86" s="791"/>
      <c r="AU86" s="791"/>
      <c r="AV86" s="791"/>
      <c r="AW86" s="791"/>
      <c r="AX86" s="791"/>
      <c r="AY86" s="791"/>
      <c r="AZ86" s="788"/>
      <c r="BA86" s="788"/>
      <c r="BB86" s="788"/>
      <c r="BC86" s="788"/>
      <c r="BD86" s="789"/>
      <c r="BE86" s="237"/>
      <c r="BF86" s="237"/>
      <c r="BG86" s="237"/>
      <c r="BH86" s="237"/>
      <c r="BI86" s="237"/>
      <c r="BJ86" s="237"/>
      <c r="BK86" s="237"/>
      <c r="BL86" s="237"/>
      <c r="BM86" s="237"/>
      <c r="BN86" s="237"/>
      <c r="BO86" s="237"/>
      <c r="BP86" s="237"/>
      <c r="BQ86" s="234">
        <v>80</v>
      </c>
      <c r="BR86" s="239"/>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26"/>
    </row>
    <row r="87" spans="1:131" ht="26.25" customHeight="1" x14ac:dyDescent="0.15">
      <c r="A87" s="240">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7"/>
      <c r="BF87" s="237"/>
      <c r="BG87" s="237"/>
      <c r="BH87" s="237"/>
      <c r="BI87" s="237"/>
      <c r="BJ87" s="237"/>
      <c r="BK87" s="237"/>
      <c r="BL87" s="237"/>
      <c r="BM87" s="237"/>
      <c r="BN87" s="237"/>
      <c r="BO87" s="237"/>
      <c r="BP87" s="237"/>
      <c r="BQ87" s="234">
        <v>81</v>
      </c>
      <c r="BR87" s="239"/>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26"/>
    </row>
    <row r="88" spans="1:131" ht="26.25" customHeight="1" thickBot="1" x14ac:dyDescent="0.2">
      <c r="A88" s="236" t="s">
        <v>396</v>
      </c>
      <c r="B88" s="842" t="s">
        <v>577</v>
      </c>
      <c r="C88" s="843"/>
      <c r="D88" s="843"/>
      <c r="E88" s="843"/>
      <c r="F88" s="843"/>
      <c r="G88" s="843"/>
      <c r="H88" s="843"/>
      <c r="I88" s="843"/>
      <c r="J88" s="843"/>
      <c r="K88" s="843"/>
      <c r="L88" s="843"/>
      <c r="M88" s="843"/>
      <c r="N88" s="843"/>
      <c r="O88" s="843"/>
      <c r="P88" s="844"/>
      <c r="Q88" s="845"/>
      <c r="R88" s="805"/>
      <c r="S88" s="805"/>
      <c r="T88" s="805"/>
      <c r="U88" s="805"/>
      <c r="V88" s="805"/>
      <c r="W88" s="805"/>
      <c r="X88" s="805"/>
      <c r="Y88" s="805"/>
      <c r="Z88" s="805"/>
      <c r="AA88" s="805"/>
      <c r="AB88" s="805"/>
      <c r="AC88" s="805"/>
      <c r="AD88" s="805"/>
      <c r="AE88" s="805"/>
      <c r="AF88" s="800">
        <v>104</v>
      </c>
      <c r="AG88" s="800"/>
      <c r="AH88" s="800"/>
      <c r="AI88" s="800"/>
      <c r="AJ88" s="800"/>
      <c r="AK88" s="805"/>
      <c r="AL88" s="805"/>
      <c r="AM88" s="805"/>
      <c r="AN88" s="805"/>
      <c r="AO88" s="805"/>
      <c r="AP88" s="800">
        <v>2769</v>
      </c>
      <c r="AQ88" s="800"/>
      <c r="AR88" s="800"/>
      <c r="AS88" s="800"/>
      <c r="AT88" s="800"/>
      <c r="AU88" s="800">
        <v>346</v>
      </c>
      <c r="AV88" s="800"/>
      <c r="AW88" s="800"/>
      <c r="AX88" s="800"/>
      <c r="AY88" s="800"/>
      <c r="AZ88" s="816"/>
      <c r="BA88" s="816"/>
      <c r="BB88" s="816"/>
      <c r="BC88" s="816"/>
      <c r="BD88" s="817"/>
      <c r="BE88" s="237"/>
      <c r="BF88" s="237"/>
      <c r="BG88" s="237"/>
      <c r="BH88" s="237"/>
      <c r="BI88" s="237"/>
      <c r="BJ88" s="237"/>
      <c r="BK88" s="237"/>
      <c r="BL88" s="237"/>
      <c r="BM88" s="237"/>
      <c r="BN88" s="237"/>
      <c r="BO88" s="237"/>
      <c r="BP88" s="237"/>
      <c r="BQ88" s="234">
        <v>82</v>
      </c>
      <c r="BR88" s="239"/>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71"/>
      <c r="BT89" s="872"/>
      <c r="BU89" s="872"/>
      <c r="BV89" s="872"/>
      <c r="BW89" s="872"/>
      <c r="BX89" s="872"/>
      <c r="BY89" s="872"/>
      <c r="BZ89" s="872"/>
      <c r="CA89" s="872"/>
      <c r="CB89" s="872"/>
      <c r="CC89" s="872"/>
      <c r="CD89" s="872"/>
      <c r="CE89" s="872"/>
      <c r="CF89" s="872"/>
      <c r="CG89" s="874"/>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1"/>
      <c r="DW89" s="872"/>
      <c r="DX89" s="872"/>
      <c r="DY89" s="872"/>
      <c r="DZ89" s="87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71"/>
      <c r="BT90" s="872"/>
      <c r="BU90" s="872"/>
      <c r="BV90" s="872"/>
      <c r="BW90" s="872"/>
      <c r="BX90" s="872"/>
      <c r="BY90" s="872"/>
      <c r="BZ90" s="872"/>
      <c r="CA90" s="872"/>
      <c r="CB90" s="872"/>
      <c r="CC90" s="872"/>
      <c r="CD90" s="872"/>
      <c r="CE90" s="872"/>
      <c r="CF90" s="872"/>
      <c r="CG90" s="874"/>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1"/>
      <c r="DW90" s="872"/>
      <c r="DX90" s="872"/>
      <c r="DY90" s="872"/>
      <c r="DZ90" s="87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71"/>
      <c r="BT91" s="872"/>
      <c r="BU91" s="872"/>
      <c r="BV91" s="872"/>
      <c r="BW91" s="872"/>
      <c r="BX91" s="872"/>
      <c r="BY91" s="872"/>
      <c r="BZ91" s="872"/>
      <c r="CA91" s="872"/>
      <c r="CB91" s="872"/>
      <c r="CC91" s="872"/>
      <c r="CD91" s="872"/>
      <c r="CE91" s="872"/>
      <c r="CF91" s="872"/>
      <c r="CG91" s="874"/>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1"/>
      <c r="DW91" s="872"/>
      <c r="DX91" s="872"/>
      <c r="DY91" s="872"/>
      <c r="DZ91" s="87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71"/>
      <c r="BT92" s="872"/>
      <c r="BU92" s="872"/>
      <c r="BV92" s="872"/>
      <c r="BW92" s="872"/>
      <c r="BX92" s="872"/>
      <c r="BY92" s="872"/>
      <c r="BZ92" s="872"/>
      <c r="CA92" s="872"/>
      <c r="CB92" s="872"/>
      <c r="CC92" s="872"/>
      <c r="CD92" s="872"/>
      <c r="CE92" s="872"/>
      <c r="CF92" s="872"/>
      <c r="CG92" s="874"/>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1"/>
      <c r="DW92" s="872"/>
      <c r="DX92" s="872"/>
      <c r="DY92" s="872"/>
      <c r="DZ92" s="87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71"/>
      <c r="BT93" s="872"/>
      <c r="BU93" s="872"/>
      <c r="BV93" s="872"/>
      <c r="BW93" s="872"/>
      <c r="BX93" s="872"/>
      <c r="BY93" s="872"/>
      <c r="BZ93" s="872"/>
      <c r="CA93" s="872"/>
      <c r="CB93" s="872"/>
      <c r="CC93" s="872"/>
      <c r="CD93" s="872"/>
      <c r="CE93" s="872"/>
      <c r="CF93" s="872"/>
      <c r="CG93" s="874"/>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1"/>
      <c r="DW93" s="872"/>
      <c r="DX93" s="872"/>
      <c r="DY93" s="872"/>
      <c r="DZ93" s="87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71"/>
      <c r="BT94" s="872"/>
      <c r="BU94" s="872"/>
      <c r="BV94" s="872"/>
      <c r="BW94" s="872"/>
      <c r="BX94" s="872"/>
      <c r="BY94" s="872"/>
      <c r="BZ94" s="872"/>
      <c r="CA94" s="872"/>
      <c r="CB94" s="872"/>
      <c r="CC94" s="872"/>
      <c r="CD94" s="872"/>
      <c r="CE94" s="872"/>
      <c r="CF94" s="872"/>
      <c r="CG94" s="874"/>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1"/>
      <c r="DW94" s="872"/>
      <c r="DX94" s="872"/>
      <c r="DY94" s="872"/>
      <c r="DZ94" s="87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71"/>
      <c r="BT95" s="872"/>
      <c r="BU95" s="872"/>
      <c r="BV95" s="872"/>
      <c r="BW95" s="872"/>
      <c r="BX95" s="872"/>
      <c r="BY95" s="872"/>
      <c r="BZ95" s="872"/>
      <c r="CA95" s="872"/>
      <c r="CB95" s="872"/>
      <c r="CC95" s="872"/>
      <c r="CD95" s="872"/>
      <c r="CE95" s="872"/>
      <c r="CF95" s="872"/>
      <c r="CG95" s="874"/>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1"/>
      <c r="DW95" s="872"/>
      <c r="DX95" s="872"/>
      <c r="DY95" s="872"/>
      <c r="DZ95" s="87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71"/>
      <c r="BT96" s="872"/>
      <c r="BU96" s="872"/>
      <c r="BV96" s="872"/>
      <c r="BW96" s="872"/>
      <c r="BX96" s="872"/>
      <c r="BY96" s="872"/>
      <c r="BZ96" s="872"/>
      <c r="CA96" s="872"/>
      <c r="CB96" s="872"/>
      <c r="CC96" s="872"/>
      <c r="CD96" s="872"/>
      <c r="CE96" s="872"/>
      <c r="CF96" s="872"/>
      <c r="CG96" s="874"/>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1"/>
      <c r="DW96" s="872"/>
      <c r="DX96" s="872"/>
      <c r="DY96" s="872"/>
      <c r="DZ96" s="87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71"/>
      <c r="BT97" s="872"/>
      <c r="BU97" s="872"/>
      <c r="BV97" s="872"/>
      <c r="BW97" s="872"/>
      <c r="BX97" s="872"/>
      <c r="BY97" s="872"/>
      <c r="BZ97" s="872"/>
      <c r="CA97" s="872"/>
      <c r="CB97" s="872"/>
      <c r="CC97" s="872"/>
      <c r="CD97" s="872"/>
      <c r="CE97" s="872"/>
      <c r="CF97" s="872"/>
      <c r="CG97" s="874"/>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1"/>
      <c r="DW97" s="872"/>
      <c r="DX97" s="872"/>
      <c r="DY97" s="872"/>
      <c r="DZ97" s="87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71"/>
      <c r="BT98" s="872"/>
      <c r="BU98" s="872"/>
      <c r="BV98" s="872"/>
      <c r="BW98" s="872"/>
      <c r="BX98" s="872"/>
      <c r="BY98" s="872"/>
      <c r="BZ98" s="872"/>
      <c r="CA98" s="872"/>
      <c r="CB98" s="872"/>
      <c r="CC98" s="872"/>
      <c r="CD98" s="872"/>
      <c r="CE98" s="872"/>
      <c r="CF98" s="872"/>
      <c r="CG98" s="874"/>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1"/>
      <c r="DW98" s="872"/>
      <c r="DX98" s="872"/>
      <c r="DY98" s="872"/>
      <c r="DZ98" s="87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71"/>
      <c r="BT99" s="872"/>
      <c r="BU99" s="872"/>
      <c r="BV99" s="872"/>
      <c r="BW99" s="872"/>
      <c r="BX99" s="872"/>
      <c r="BY99" s="872"/>
      <c r="BZ99" s="872"/>
      <c r="CA99" s="872"/>
      <c r="CB99" s="872"/>
      <c r="CC99" s="872"/>
      <c r="CD99" s="872"/>
      <c r="CE99" s="872"/>
      <c r="CF99" s="872"/>
      <c r="CG99" s="874"/>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1"/>
      <c r="DW99" s="872"/>
      <c r="DX99" s="872"/>
      <c r="DY99" s="872"/>
      <c r="DZ99" s="87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71"/>
      <c r="BT100" s="872"/>
      <c r="BU100" s="872"/>
      <c r="BV100" s="872"/>
      <c r="BW100" s="872"/>
      <c r="BX100" s="872"/>
      <c r="BY100" s="872"/>
      <c r="BZ100" s="872"/>
      <c r="CA100" s="872"/>
      <c r="CB100" s="872"/>
      <c r="CC100" s="872"/>
      <c r="CD100" s="872"/>
      <c r="CE100" s="872"/>
      <c r="CF100" s="872"/>
      <c r="CG100" s="874"/>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1"/>
      <c r="DW100" s="872"/>
      <c r="DX100" s="872"/>
      <c r="DY100" s="872"/>
      <c r="DZ100" s="87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71"/>
      <c r="BT101" s="872"/>
      <c r="BU101" s="872"/>
      <c r="BV101" s="872"/>
      <c r="BW101" s="872"/>
      <c r="BX101" s="872"/>
      <c r="BY101" s="872"/>
      <c r="BZ101" s="872"/>
      <c r="CA101" s="872"/>
      <c r="CB101" s="872"/>
      <c r="CC101" s="872"/>
      <c r="CD101" s="872"/>
      <c r="CE101" s="872"/>
      <c r="CF101" s="872"/>
      <c r="CG101" s="874"/>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1"/>
      <c r="DW101" s="872"/>
      <c r="DX101" s="872"/>
      <c r="DY101" s="872"/>
      <c r="DZ101" s="87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796" t="s">
        <v>419</v>
      </c>
      <c r="BS102" s="797"/>
      <c r="BT102" s="797"/>
      <c r="BU102" s="797"/>
      <c r="BV102" s="797"/>
      <c r="BW102" s="797"/>
      <c r="BX102" s="797"/>
      <c r="BY102" s="797"/>
      <c r="BZ102" s="797"/>
      <c r="CA102" s="797"/>
      <c r="CB102" s="797"/>
      <c r="CC102" s="797"/>
      <c r="CD102" s="797"/>
      <c r="CE102" s="797"/>
      <c r="CF102" s="797"/>
      <c r="CG102" s="798"/>
      <c r="CH102" s="878"/>
      <c r="CI102" s="879"/>
      <c r="CJ102" s="879"/>
      <c r="CK102" s="879"/>
      <c r="CL102" s="880"/>
      <c r="CM102" s="878"/>
      <c r="CN102" s="879"/>
      <c r="CO102" s="879"/>
      <c r="CP102" s="879"/>
      <c r="CQ102" s="880"/>
      <c r="CR102" s="881"/>
      <c r="CS102" s="850"/>
      <c r="CT102" s="850"/>
      <c r="CU102" s="850"/>
      <c r="CV102" s="882"/>
      <c r="CW102" s="881">
        <v>11</v>
      </c>
      <c r="CX102" s="850"/>
      <c r="CY102" s="850"/>
      <c r="CZ102" s="850"/>
      <c r="DA102" s="882"/>
      <c r="DB102" s="881"/>
      <c r="DC102" s="850"/>
      <c r="DD102" s="850"/>
      <c r="DE102" s="850"/>
      <c r="DF102" s="882"/>
      <c r="DG102" s="881"/>
      <c r="DH102" s="850"/>
      <c r="DI102" s="850"/>
      <c r="DJ102" s="850"/>
      <c r="DK102" s="882"/>
      <c r="DL102" s="881"/>
      <c r="DM102" s="850"/>
      <c r="DN102" s="850"/>
      <c r="DO102" s="850"/>
      <c r="DP102" s="882"/>
      <c r="DQ102" s="881"/>
      <c r="DR102" s="850"/>
      <c r="DS102" s="850"/>
      <c r="DT102" s="850"/>
      <c r="DU102" s="882"/>
      <c r="DV102" s="796"/>
      <c r="DW102" s="797"/>
      <c r="DX102" s="797"/>
      <c r="DY102" s="797"/>
      <c r="DZ102" s="90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06" t="s">
        <v>420</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07" t="s">
        <v>421</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08" t="s">
        <v>424</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425</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226" customFormat="1" ht="26.25" customHeight="1" x14ac:dyDescent="0.15">
      <c r="A109" s="903" t="s">
        <v>426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427</v>
      </c>
      <c r="AB109" s="884"/>
      <c r="AC109" s="884"/>
      <c r="AD109" s="884"/>
      <c r="AE109" s="885"/>
      <c r="AF109" s="883" t="s">
        <v>428</v>
      </c>
      <c r="AG109" s="884"/>
      <c r="AH109" s="884"/>
      <c r="AI109" s="884"/>
      <c r="AJ109" s="885"/>
      <c r="AK109" s="883" t="s">
        <v>313</v>
      </c>
      <c r="AL109" s="884"/>
      <c r="AM109" s="884"/>
      <c r="AN109" s="884"/>
      <c r="AO109" s="885"/>
      <c r="AP109" s="883" t="s">
        <v>429</v>
      </c>
      <c r="AQ109" s="884"/>
      <c r="AR109" s="884"/>
      <c r="AS109" s="884"/>
      <c r="AT109" s="886"/>
      <c r="AU109" s="903" t="s">
        <v>426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427</v>
      </c>
      <c r="BR109" s="884"/>
      <c r="BS109" s="884"/>
      <c r="BT109" s="884"/>
      <c r="BU109" s="885"/>
      <c r="BV109" s="883" t="s">
        <v>428</v>
      </c>
      <c r="BW109" s="884"/>
      <c r="BX109" s="884"/>
      <c r="BY109" s="884"/>
      <c r="BZ109" s="885"/>
      <c r="CA109" s="883" t="s">
        <v>313</v>
      </c>
      <c r="CB109" s="884"/>
      <c r="CC109" s="884"/>
      <c r="CD109" s="884"/>
      <c r="CE109" s="885"/>
      <c r="CF109" s="904" t="s">
        <v>429</v>
      </c>
      <c r="CG109" s="904"/>
      <c r="CH109" s="904"/>
      <c r="CI109" s="904"/>
      <c r="CJ109" s="904"/>
      <c r="CK109" s="883" t="s">
        <v>430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427</v>
      </c>
      <c r="DH109" s="884"/>
      <c r="DI109" s="884"/>
      <c r="DJ109" s="884"/>
      <c r="DK109" s="885"/>
      <c r="DL109" s="883" t="s">
        <v>428</v>
      </c>
      <c r="DM109" s="884"/>
      <c r="DN109" s="884"/>
      <c r="DO109" s="884"/>
      <c r="DP109" s="885"/>
      <c r="DQ109" s="883" t="s">
        <v>313</v>
      </c>
      <c r="DR109" s="884"/>
      <c r="DS109" s="884"/>
      <c r="DT109" s="884"/>
      <c r="DU109" s="885"/>
      <c r="DV109" s="883" t="s">
        <v>429</v>
      </c>
      <c r="DW109" s="884"/>
      <c r="DX109" s="884"/>
      <c r="DY109" s="884"/>
      <c r="DZ109" s="886"/>
    </row>
    <row r="110" spans="1:131" s="226" customFormat="1" ht="26.25" customHeight="1" x14ac:dyDescent="0.15">
      <c r="A110" s="887" t="s">
        <v>431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878578</v>
      </c>
      <c r="AB110" s="891"/>
      <c r="AC110" s="891"/>
      <c r="AD110" s="891"/>
      <c r="AE110" s="892"/>
      <c r="AF110" s="893">
        <v>973502</v>
      </c>
      <c r="AG110" s="891"/>
      <c r="AH110" s="891"/>
      <c r="AI110" s="891"/>
      <c r="AJ110" s="892"/>
      <c r="AK110" s="893">
        <v>1101699</v>
      </c>
      <c r="AL110" s="891"/>
      <c r="AM110" s="891"/>
      <c r="AN110" s="891"/>
      <c r="AO110" s="892"/>
      <c r="AP110" s="894">
        <v>29.3</v>
      </c>
      <c r="AQ110" s="895"/>
      <c r="AR110" s="895"/>
      <c r="AS110" s="895"/>
      <c r="AT110" s="896"/>
      <c r="AU110" s="897" t="s">
        <v>74</v>
      </c>
      <c r="AV110" s="898"/>
      <c r="AW110" s="898"/>
      <c r="AX110" s="898"/>
      <c r="AY110" s="898"/>
      <c r="AZ110" s="920" t="s">
        <v>432</v>
      </c>
      <c r="BA110" s="888"/>
      <c r="BB110" s="888"/>
      <c r="BC110" s="888"/>
      <c r="BD110" s="888"/>
      <c r="BE110" s="888"/>
      <c r="BF110" s="888"/>
      <c r="BG110" s="888"/>
      <c r="BH110" s="888"/>
      <c r="BI110" s="888"/>
      <c r="BJ110" s="888"/>
      <c r="BK110" s="888"/>
      <c r="BL110" s="888"/>
      <c r="BM110" s="888"/>
      <c r="BN110" s="888"/>
      <c r="BO110" s="888"/>
      <c r="BP110" s="889"/>
      <c r="BQ110" s="921">
        <v>12741540</v>
      </c>
      <c r="BR110" s="922"/>
      <c r="BS110" s="922"/>
      <c r="BT110" s="922"/>
      <c r="BU110" s="922"/>
      <c r="BV110" s="922">
        <v>12985365</v>
      </c>
      <c r="BW110" s="922"/>
      <c r="BX110" s="922"/>
      <c r="BY110" s="922"/>
      <c r="BZ110" s="922"/>
      <c r="CA110" s="922">
        <v>12707984</v>
      </c>
      <c r="CB110" s="922"/>
      <c r="CC110" s="922"/>
      <c r="CD110" s="922"/>
      <c r="CE110" s="922"/>
      <c r="CF110" s="935">
        <v>337.4</v>
      </c>
      <c r="CG110" s="936"/>
      <c r="CH110" s="936"/>
      <c r="CI110" s="936"/>
      <c r="CJ110" s="936"/>
      <c r="CK110" s="937" t="s">
        <v>433</v>
      </c>
      <c r="CL110" s="938"/>
      <c r="CM110" s="920" t="s">
        <v>434</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921" t="s">
        <v>138</v>
      </c>
      <c r="DH110" s="922"/>
      <c r="DI110" s="922"/>
      <c r="DJ110" s="922"/>
      <c r="DK110" s="922"/>
      <c r="DL110" s="922" t="s">
        <v>138</v>
      </c>
      <c r="DM110" s="922"/>
      <c r="DN110" s="922"/>
      <c r="DO110" s="922"/>
      <c r="DP110" s="922"/>
      <c r="DQ110" s="922" t="s">
        <v>138</v>
      </c>
      <c r="DR110" s="922"/>
      <c r="DS110" s="922"/>
      <c r="DT110" s="922"/>
      <c r="DU110" s="922"/>
      <c r="DV110" s="923" t="s">
        <v>138</v>
      </c>
      <c r="DW110" s="923"/>
      <c r="DX110" s="923"/>
      <c r="DY110" s="923"/>
      <c r="DZ110" s="924"/>
    </row>
    <row r="111" spans="1:131" s="226" customFormat="1" ht="26.25" customHeight="1" x14ac:dyDescent="0.15">
      <c r="A111" s="925" t="s">
        <v>435</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138</v>
      </c>
      <c r="AB111" s="929"/>
      <c r="AC111" s="929"/>
      <c r="AD111" s="929"/>
      <c r="AE111" s="930"/>
      <c r="AF111" s="931" t="s">
        <v>138</v>
      </c>
      <c r="AG111" s="929"/>
      <c r="AH111" s="929"/>
      <c r="AI111" s="929"/>
      <c r="AJ111" s="930"/>
      <c r="AK111" s="931" t="s">
        <v>138</v>
      </c>
      <c r="AL111" s="929"/>
      <c r="AM111" s="929"/>
      <c r="AN111" s="929"/>
      <c r="AO111" s="930"/>
      <c r="AP111" s="932" t="s">
        <v>412</v>
      </c>
      <c r="AQ111" s="933"/>
      <c r="AR111" s="933"/>
      <c r="AS111" s="933"/>
      <c r="AT111" s="934"/>
      <c r="AU111" s="899"/>
      <c r="AV111" s="900"/>
      <c r="AW111" s="900"/>
      <c r="AX111" s="900"/>
      <c r="AY111" s="900"/>
      <c r="AZ111" s="913" t="s">
        <v>436</v>
      </c>
      <c r="BA111" s="914"/>
      <c r="BB111" s="914"/>
      <c r="BC111" s="914"/>
      <c r="BD111" s="914"/>
      <c r="BE111" s="914"/>
      <c r="BF111" s="914"/>
      <c r="BG111" s="914"/>
      <c r="BH111" s="914"/>
      <c r="BI111" s="914"/>
      <c r="BJ111" s="914"/>
      <c r="BK111" s="914"/>
      <c r="BL111" s="914"/>
      <c r="BM111" s="914"/>
      <c r="BN111" s="914"/>
      <c r="BO111" s="914"/>
      <c r="BP111" s="915"/>
      <c r="BQ111" s="916">
        <v>43581</v>
      </c>
      <c r="BR111" s="917"/>
      <c r="BS111" s="917"/>
      <c r="BT111" s="917"/>
      <c r="BU111" s="917"/>
      <c r="BV111" s="917">
        <v>41962</v>
      </c>
      <c r="BW111" s="917"/>
      <c r="BX111" s="917"/>
      <c r="BY111" s="917"/>
      <c r="BZ111" s="917"/>
      <c r="CA111" s="917">
        <v>35374</v>
      </c>
      <c r="CB111" s="917"/>
      <c r="CC111" s="917"/>
      <c r="CD111" s="917"/>
      <c r="CE111" s="917"/>
      <c r="CF111" s="911">
        <v>0.9</v>
      </c>
      <c r="CG111" s="912"/>
      <c r="CH111" s="912"/>
      <c r="CI111" s="912"/>
      <c r="CJ111" s="912"/>
      <c r="CK111" s="939"/>
      <c r="CL111" s="940"/>
      <c r="CM111" s="913" t="s">
        <v>437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398</v>
      </c>
      <c r="DH111" s="917"/>
      <c r="DI111" s="917"/>
      <c r="DJ111" s="917"/>
      <c r="DK111" s="917"/>
      <c r="DL111" s="917" t="s">
        <v>138</v>
      </c>
      <c r="DM111" s="917"/>
      <c r="DN111" s="917"/>
      <c r="DO111" s="917"/>
      <c r="DP111" s="917"/>
      <c r="DQ111" s="917" t="s">
        <v>398</v>
      </c>
      <c r="DR111" s="917"/>
      <c r="DS111" s="917"/>
      <c r="DT111" s="917"/>
      <c r="DU111" s="917"/>
      <c r="DV111" s="918" t="s">
        <v>412</v>
      </c>
      <c r="DW111" s="918"/>
      <c r="DX111" s="918"/>
      <c r="DY111" s="918"/>
      <c r="DZ111" s="919"/>
    </row>
    <row r="112" spans="1:131" s="226" customFormat="1" ht="26.25" customHeight="1" x14ac:dyDescent="0.15">
      <c r="A112" s="943" t="s">
        <v>438</v>
      </c>
      <c r="B112" s="944"/>
      <c r="C112" s="914" t="s">
        <v>439</v>
      </c>
      <c r="D112" s="914"/>
      <c r="E112" s="914"/>
      <c r="F112" s="914"/>
      <c r="G112" s="914"/>
      <c r="H112" s="914"/>
      <c r="I112" s="914"/>
      <c r="J112" s="914"/>
      <c r="K112" s="914"/>
      <c r="L112" s="914"/>
      <c r="M112" s="914"/>
      <c r="N112" s="914"/>
      <c r="O112" s="914"/>
      <c r="P112" s="914"/>
      <c r="Q112" s="914"/>
      <c r="R112" s="914"/>
      <c r="S112" s="914"/>
      <c r="T112" s="914"/>
      <c r="U112" s="914"/>
      <c r="V112" s="914"/>
      <c r="W112" s="914"/>
      <c r="X112" s="914"/>
      <c r="Y112" s="914"/>
      <c r="Z112" s="915"/>
      <c r="AA112" s="949" t="s">
        <v>440</v>
      </c>
      <c r="AB112" s="950"/>
      <c r="AC112" s="950"/>
      <c r="AD112" s="950"/>
      <c r="AE112" s="951"/>
      <c r="AF112" s="952" t="s">
        <v>440</v>
      </c>
      <c r="AG112" s="950"/>
      <c r="AH112" s="950"/>
      <c r="AI112" s="950"/>
      <c r="AJ112" s="951"/>
      <c r="AK112" s="952" t="s">
        <v>412</v>
      </c>
      <c r="AL112" s="950"/>
      <c r="AM112" s="950"/>
      <c r="AN112" s="950"/>
      <c r="AO112" s="951"/>
      <c r="AP112" s="953" t="s">
        <v>398</v>
      </c>
      <c r="AQ112" s="954"/>
      <c r="AR112" s="954"/>
      <c r="AS112" s="954"/>
      <c r="AT112" s="955"/>
      <c r="AU112" s="899"/>
      <c r="AV112" s="900"/>
      <c r="AW112" s="900"/>
      <c r="AX112" s="900"/>
      <c r="AY112" s="900"/>
      <c r="AZ112" s="913" t="s">
        <v>441</v>
      </c>
      <c r="BA112" s="914"/>
      <c r="BB112" s="914"/>
      <c r="BC112" s="914"/>
      <c r="BD112" s="914"/>
      <c r="BE112" s="914"/>
      <c r="BF112" s="914"/>
      <c r="BG112" s="914"/>
      <c r="BH112" s="914"/>
      <c r="BI112" s="914"/>
      <c r="BJ112" s="914"/>
      <c r="BK112" s="914"/>
      <c r="BL112" s="914"/>
      <c r="BM112" s="914"/>
      <c r="BN112" s="914"/>
      <c r="BO112" s="914"/>
      <c r="BP112" s="915"/>
      <c r="BQ112" s="916">
        <v>1876577</v>
      </c>
      <c r="BR112" s="917"/>
      <c r="BS112" s="917"/>
      <c r="BT112" s="917"/>
      <c r="BU112" s="917"/>
      <c r="BV112" s="917">
        <v>1901734</v>
      </c>
      <c r="BW112" s="917"/>
      <c r="BX112" s="917"/>
      <c r="BY112" s="917"/>
      <c r="BZ112" s="917"/>
      <c r="CA112" s="917">
        <v>1816163</v>
      </c>
      <c r="CB112" s="917"/>
      <c r="CC112" s="917"/>
      <c r="CD112" s="917"/>
      <c r="CE112" s="917"/>
      <c r="CF112" s="911">
        <v>48.2</v>
      </c>
      <c r="CG112" s="912"/>
      <c r="CH112" s="912"/>
      <c r="CI112" s="912"/>
      <c r="CJ112" s="912"/>
      <c r="CK112" s="939"/>
      <c r="CL112" s="940"/>
      <c r="CM112" s="913" t="s">
        <v>442</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138</v>
      </c>
      <c r="DH112" s="917"/>
      <c r="DI112" s="917"/>
      <c r="DJ112" s="917"/>
      <c r="DK112" s="917"/>
      <c r="DL112" s="917" t="s">
        <v>412</v>
      </c>
      <c r="DM112" s="917"/>
      <c r="DN112" s="917"/>
      <c r="DO112" s="917"/>
      <c r="DP112" s="917"/>
      <c r="DQ112" s="917" t="s">
        <v>440</v>
      </c>
      <c r="DR112" s="917"/>
      <c r="DS112" s="917"/>
      <c r="DT112" s="917"/>
      <c r="DU112" s="917"/>
      <c r="DV112" s="918" t="s">
        <v>138</v>
      </c>
      <c r="DW112" s="918"/>
      <c r="DX112" s="918"/>
      <c r="DY112" s="918"/>
      <c r="DZ112" s="919"/>
    </row>
    <row r="113" spans="1:130" s="226" customFormat="1" ht="26.25" customHeight="1" x14ac:dyDescent="0.15">
      <c r="A113" s="945"/>
      <c r="B113" s="946"/>
      <c r="C113" s="914" t="s">
        <v>443</v>
      </c>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5"/>
      <c r="AA113" s="928">
        <v>208645</v>
      </c>
      <c r="AB113" s="929"/>
      <c r="AC113" s="929"/>
      <c r="AD113" s="929"/>
      <c r="AE113" s="930"/>
      <c r="AF113" s="931">
        <v>204869</v>
      </c>
      <c r="AG113" s="929"/>
      <c r="AH113" s="929"/>
      <c r="AI113" s="929"/>
      <c r="AJ113" s="930"/>
      <c r="AK113" s="931">
        <v>207487</v>
      </c>
      <c r="AL113" s="929"/>
      <c r="AM113" s="929"/>
      <c r="AN113" s="929"/>
      <c r="AO113" s="930"/>
      <c r="AP113" s="932">
        <v>5.5</v>
      </c>
      <c r="AQ113" s="933"/>
      <c r="AR113" s="933"/>
      <c r="AS113" s="933"/>
      <c r="AT113" s="934"/>
      <c r="AU113" s="899"/>
      <c r="AV113" s="900"/>
      <c r="AW113" s="900"/>
      <c r="AX113" s="900"/>
      <c r="AY113" s="900"/>
      <c r="AZ113" s="913" t="s">
        <v>444</v>
      </c>
      <c r="BA113" s="914"/>
      <c r="BB113" s="914"/>
      <c r="BC113" s="914"/>
      <c r="BD113" s="914"/>
      <c r="BE113" s="914"/>
      <c r="BF113" s="914"/>
      <c r="BG113" s="914"/>
      <c r="BH113" s="914"/>
      <c r="BI113" s="914"/>
      <c r="BJ113" s="914"/>
      <c r="BK113" s="914"/>
      <c r="BL113" s="914"/>
      <c r="BM113" s="914"/>
      <c r="BN113" s="914"/>
      <c r="BO113" s="914"/>
      <c r="BP113" s="915"/>
      <c r="BQ113" s="916">
        <v>371607</v>
      </c>
      <c r="BR113" s="917"/>
      <c r="BS113" s="917"/>
      <c r="BT113" s="917"/>
      <c r="BU113" s="917"/>
      <c r="BV113" s="917">
        <v>320164</v>
      </c>
      <c r="BW113" s="917"/>
      <c r="BX113" s="917"/>
      <c r="BY113" s="917"/>
      <c r="BZ113" s="917"/>
      <c r="CA113" s="917">
        <v>345979</v>
      </c>
      <c r="CB113" s="917"/>
      <c r="CC113" s="917"/>
      <c r="CD113" s="917"/>
      <c r="CE113" s="917"/>
      <c r="CF113" s="911">
        <v>9.1999999999999993</v>
      </c>
      <c r="CG113" s="912"/>
      <c r="CH113" s="912"/>
      <c r="CI113" s="912"/>
      <c r="CJ113" s="912"/>
      <c r="CK113" s="939"/>
      <c r="CL113" s="940"/>
      <c r="CM113" s="913" t="s">
        <v>445</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49" t="s">
        <v>138</v>
      </c>
      <c r="DH113" s="950"/>
      <c r="DI113" s="950"/>
      <c r="DJ113" s="950"/>
      <c r="DK113" s="951"/>
      <c r="DL113" s="952" t="s">
        <v>138</v>
      </c>
      <c r="DM113" s="950"/>
      <c r="DN113" s="950"/>
      <c r="DO113" s="950"/>
      <c r="DP113" s="951"/>
      <c r="DQ113" s="952" t="s">
        <v>138</v>
      </c>
      <c r="DR113" s="950"/>
      <c r="DS113" s="950"/>
      <c r="DT113" s="950"/>
      <c r="DU113" s="951"/>
      <c r="DV113" s="953" t="s">
        <v>398</v>
      </c>
      <c r="DW113" s="954"/>
      <c r="DX113" s="954"/>
      <c r="DY113" s="954"/>
      <c r="DZ113" s="955"/>
    </row>
    <row r="114" spans="1:130" s="226" customFormat="1" ht="26.25" customHeight="1" x14ac:dyDescent="0.15">
      <c r="A114" s="945"/>
      <c r="B114" s="946"/>
      <c r="C114" s="914" t="s">
        <v>446</v>
      </c>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5"/>
      <c r="AA114" s="949">
        <v>17075</v>
      </c>
      <c r="AB114" s="950"/>
      <c r="AC114" s="950"/>
      <c r="AD114" s="950"/>
      <c r="AE114" s="951"/>
      <c r="AF114" s="952">
        <v>56034</v>
      </c>
      <c r="AG114" s="950"/>
      <c r="AH114" s="950"/>
      <c r="AI114" s="950"/>
      <c r="AJ114" s="951"/>
      <c r="AK114" s="952">
        <v>21410</v>
      </c>
      <c r="AL114" s="950"/>
      <c r="AM114" s="950"/>
      <c r="AN114" s="950"/>
      <c r="AO114" s="951"/>
      <c r="AP114" s="953">
        <v>0.6</v>
      </c>
      <c r="AQ114" s="954"/>
      <c r="AR114" s="954"/>
      <c r="AS114" s="954"/>
      <c r="AT114" s="955"/>
      <c r="AU114" s="899"/>
      <c r="AV114" s="900"/>
      <c r="AW114" s="900"/>
      <c r="AX114" s="900"/>
      <c r="AY114" s="900"/>
      <c r="AZ114" s="913" t="s">
        <v>447</v>
      </c>
      <c r="BA114" s="914"/>
      <c r="BB114" s="914"/>
      <c r="BC114" s="914"/>
      <c r="BD114" s="914"/>
      <c r="BE114" s="914"/>
      <c r="BF114" s="914"/>
      <c r="BG114" s="914"/>
      <c r="BH114" s="914"/>
      <c r="BI114" s="914"/>
      <c r="BJ114" s="914"/>
      <c r="BK114" s="914"/>
      <c r="BL114" s="914"/>
      <c r="BM114" s="914"/>
      <c r="BN114" s="914"/>
      <c r="BO114" s="914"/>
      <c r="BP114" s="915"/>
      <c r="BQ114" s="916">
        <v>682362</v>
      </c>
      <c r="BR114" s="917"/>
      <c r="BS114" s="917"/>
      <c r="BT114" s="917"/>
      <c r="BU114" s="917"/>
      <c r="BV114" s="917">
        <v>506369</v>
      </c>
      <c r="BW114" s="917"/>
      <c r="BX114" s="917"/>
      <c r="BY114" s="917"/>
      <c r="BZ114" s="917"/>
      <c r="CA114" s="917">
        <v>446903</v>
      </c>
      <c r="CB114" s="917"/>
      <c r="CC114" s="917"/>
      <c r="CD114" s="917"/>
      <c r="CE114" s="917"/>
      <c r="CF114" s="911">
        <v>11.9</v>
      </c>
      <c r="CG114" s="912"/>
      <c r="CH114" s="912"/>
      <c r="CI114" s="912"/>
      <c r="CJ114" s="912"/>
      <c r="CK114" s="939"/>
      <c r="CL114" s="940"/>
      <c r="CM114" s="913" t="s">
        <v>448</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49" t="s">
        <v>398</v>
      </c>
      <c r="DH114" s="950"/>
      <c r="DI114" s="950"/>
      <c r="DJ114" s="950"/>
      <c r="DK114" s="951"/>
      <c r="DL114" s="952" t="s">
        <v>398</v>
      </c>
      <c r="DM114" s="950"/>
      <c r="DN114" s="950"/>
      <c r="DO114" s="950"/>
      <c r="DP114" s="951"/>
      <c r="DQ114" s="952" t="s">
        <v>440</v>
      </c>
      <c r="DR114" s="950"/>
      <c r="DS114" s="950"/>
      <c r="DT114" s="950"/>
      <c r="DU114" s="951"/>
      <c r="DV114" s="953" t="s">
        <v>398</v>
      </c>
      <c r="DW114" s="954"/>
      <c r="DX114" s="954"/>
      <c r="DY114" s="954"/>
      <c r="DZ114" s="955"/>
    </row>
    <row r="115" spans="1:130" s="226" customFormat="1" ht="26.25" customHeight="1" x14ac:dyDescent="0.15">
      <c r="A115" s="945"/>
      <c r="B115" s="946"/>
      <c r="C115" s="914" t="s">
        <v>449</v>
      </c>
      <c r="D115" s="914"/>
      <c r="E115" s="914"/>
      <c r="F115" s="914"/>
      <c r="G115" s="914"/>
      <c r="H115" s="914"/>
      <c r="I115" s="914"/>
      <c r="J115" s="914"/>
      <c r="K115" s="914"/>
      <c r="L115" s="914"/>
      <c r="M115" s="914"/>
      <c r="N115" s="914"/>
      <c r="O115" s="914"/>
      <c r="P115" s="914"/>
      <c r="Q115" s="914"/>
      <c r="R115" s="914"/>
      <c r="S115" s="914"/>
      <c r="T115" s="914"/>
      <c r="U115" s="914"/>
      <c r="V115" s="914"/>
      <c r="W115" s="914"/>
      <c r="X115" s="914"/>
      <c r="Y115" s="914"/>
      <c r="Z115" s="915"/>
      <c r="AA115" s="928">
        <v>68101</v>
      </c>
      <c r="AB115" s="929"/>
      <c r="AC115" s="929"/>
      <c r="AD115" s="929"/>
      <c r="AE115" s="930"/>
      <c r="AF115" s="931">
        <v>18431</v>
      </c>
      <c r="AG115" s="929"/>
      <c r="AH115" s="929"/>
      <c r="AI115" s="929"/>
      <c r="AJ115" s="930"/>
      <c r="AK115" s="931">
        <v>17964</v>
      </c>
      <c r="AL115" s="929"/>
      <c r="AM115" s="929"/>
      <c r="AN115" s="929"/>
      <c r="AO115" s="930"/>
      <c r="AP115" s="932">
        <v>0.5</v>
      </c>
      <c r="AQ115" s="933"/>
      <c r="AR115" s="933"/>
      <c r="AS115" s="933"/>
      <c r="AT115" s="934"/>
      <c r="AU115" s="899"/>
      <c r="AV115" s="900"/>
      <c r="AW115" s="900"/>
      <c r="AX115" s="900"/>
      <c r="AY115" s="900"/>
      <c r="AZ115" s="913" t="s">
        <v>450</v>
      </c>
      <c r="BA115" s="914"/>
      <c r="BB115" s="914"/>
      <c r="BC115" s="914"/>
      <c r="BD115" s="914"/>
      <c r="BE115" s="914"/>
      <c r="BF115" s="914"/>
      <c r="BG115" s="914"/>
      <c r="BH115" s="914"/>
      <c r="BI115" s="914"/>
      <c r="BJ115" s="914"/>
      <c r="BK115" s="914"/>
      <c r="BL115" s="914"/>
      <c r="BM115" s="914"/>
      <c r="BN115" s="914"/>
      <c r="BO115" s="914"/>
      <c r="BP115" s="915"/>
      <c r="BQ115" s="916" t="s">
        <v>138</v>
      </c>
      <c r="BR115" s="917"/>
      <c r="BS115" s="917"/>
      <c r="BT115" s="917"/>
      <c r="BU115" s="917"/>
      <c r="BV115" s="917" t="s">
        <v>412</v>
      </c>
      <c r="BW115" s="917"/>
      <c r="BX115" s="917"/>
      <c r="BY115" s="917"/>
      <c r="BZ115" s="917"/>
      <c r="CA115" s="917" t="s">
        <v>138</v>
      </c>
      <c r="CB115" s="917"/>
      <c r="CC115" s="917"/>
      <c r="CD115" s="917"/>
      <c r="CE115" s="917"/>
      <c r="CF115" s="911" t="s">
        <v>138</v>
      </c>
      <c r="CG115" s="912"/>
      <c r="CH115" s="912"/>
      <c r="CI115" s="912"/>
      <c r="CJ115" s="912"/>
      <c r="CK115" s="939"/>
      <c r="CL115" s="940"/>
      <c r="CM115" s="913" t="s">
        <v>451</v>
      </c>
      <c r="CN115" s="914"/>
      <c r="CO115" s="914"/>
      <c r="CP115" s="914"/>
      <c r="CQ115" s="914"/>
      <c r="CR115" s="914"/>
      <c r="CS115" s="914"/>
      <c r="CT115" s="914"/>
      <c r="CU115" s="914"/>
      <c r="CV115" s="914"/>
      <c r="CW115" s="914"/>
      <c r="CX115" s="914"/>
      <c r="CY115" s="914"/>
      <c r="CZ115" s="914"/>
      <c r="DA115" s="914"/>
      <c r="DB115" s="914"/>
      <c r="DC115" s="914"/>
      <c r="DD115" s="914"/>
      <c r="DE115" s="914"/>
      <c r="DF115" s="915"/>
      <c r="DG115" s="949" t="s">
        <v>138</v>
      </c>
      <c r="DH115" s="950"/>
      <c r="DI115" s="950"/>
      <c r="DJ115" s="950"/>
      <c r="DK115" s="951"/>
      <c r="DL115" s="952" t="s">
        <v>412</v>
      </c>
      <c r="DM115" s="950"/>
      <c r="DN115" s="950"/>
      <c r="DO115" s="950"/>
      <c r="DP115" s="951"/>
      <c r="DQ115" s="952" t="s">
        <v>138</v>
      </c>
      <c r="DR115" s="950"/>
      <c r="DS115" s="950"/>
      <c r="DT115" s="950"/>
      <c r="DU115" s="951"/>
      <c r="DV115" s="953" t="s">
        <v>412</v>
      </c>
      <c r="DW115" s="954"/>
      <c r="DX115" s="954"/>
      <c r="DY115" s="954"/>
      <c r="DZ115" s="955"/>
    </row>
    <row r="116" spans="1:130" s="226" customFormat="1" ht="26.25" customHeight="1" x14ac:dyDescent="0.15">
      <c r="A116" s="947"/>
      <c r="B116" s="948"/>
      <c r="C116" s="956" t="s">
        <v>452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342</v>
      </c>
      <c r="AB116" s="950"/>
      <c r="AC116" s="950"/>
      <c r="AD116" s="950"/>
      <c r="AE116" s="951"/>
      <c r="AF116" s="952" t="s">
        <v>453</v>
      </c>
      <c r="AG116" s="950"/>
      <c r="AH116" s="950"/>
      <c r="AI116" s="950"/>
      <c r="AJ116" s="951"/>
      <c r="AK116" s="952" t="s">
        <v>138</v>
      </c>
      <c r="AL116" s="950"/>
      <c r="AM116" s="950"/>
      <c r="AN116" s="950"/>
      <c r="AO116" s="951"/>
      <c r="AP116" s="953" t="s">
        <v>138</v>
      </c>
      <c r="AQ116" s="954"/>
      <c r="AR116" s="954"/>
      <c r="AS116" s="954"/>
      <c r="AT116" s="955"/>
      <c r="AU116" s="899"/>
      <c r="AV116" s="900"/>
      <c r="AW116" s="900"/>
      <c r="AX116" s="900"/>
      <c r="AY116" s="900"/>
      <c r="AZ116" s="958" t="s">
        <v>454</v>
      </c>
      <c r="BA116" s="959"/>
      <c r="BB116" s="959"/>
      <c r="BC116" s="959"/>
      <c r="BD116" s="959"/>
      <c r="BE116" s="959"/>
      <c r="BF116" s="959"/>
      <c r="BG116" s="959"/>
      <c r="BH116" s="959"/>
      <c r="BI116" s="959"/>
      <c r="BJ116" s="959"/>
      <c r="BK116" s="959"/>
      <c r="BL116" s="959"/>
      <c r="BM116" s="959"/>
      <c r="BN116" s="959"/>
      <c r="BO116" s="959"/>
      <c r="BP116" s="960"/>
      <c r="BQ116" s="916" t="s">
        <v>398</v>
      </c>
      <c r="BR116" s="917"/>
      <c r="BS116" s="917"/>
      <c r="BT116" s="917"/>
      <c r="BU116" s="917"/>
      <c r="BV116" s="917" t="s">
        <v>138</v>
      </c>
      <c r="BW116" s="917"/>
      <c r="BX116" s="917"/>
      <c r="BY116" s="917"/>
      <c r="BZ116" s="917"/>
      <c r="CA116" s="917" t="s">
        <v>138</v>
      </c>
      <c r="CB116" s="917"/>
      <c r="CC116" s="917"/>
      <c r="CD116" s="917"/>
      <c r="CE116" s="917"/>
      <c r="CF116" s="911" t="s">
        <v>412</v>
      </c>
      <c r="CG116" s="912"/>
      <c r="CH116" s="912"/>
      <c r="CI116" s="912"/>
      <c r="CJ116" s="912"/>
      <c r="CK116" s="939"/>
      <c r="CL116" s="940"/>
      <c r="CM116" s="913" t="s">
        <v>455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49" t="s">
        <v>138</v>
      </c>
      <c r="DH116" s="950"/>
      <c r="DI116" s="950"/>
      <c r="DJ116" s="950"/>
      <c r="DK116" s="951"/>
      <c r="DL116" s="952" t="s">
        <v>398</v>
      </c>
      <c r="DM116" s="950"/>
      <c r="DN116" s="950"/>
      <c r="DO116" s="950"/>
      <c r="DP116" s="951"/>
      <c r="DQ116" s="952" t="s">
        <v>138</v>
      </c>
      <c r="DR116" s="950"/>
      <c r="DS116" s="950"/>
      <c r="DT116" s="950"/>
      <c r="DU116" s="951"/>
      <c r="DV116" s="953" t="s">
        <v>138</v>
      </c>
      <c r="DW116" s="954"/>
      <c r="DX116" s="954"/>
      <c r="DY116" s="954"/>
      <c r="DZ116" s="955"/>
    </row>
    <row r="117" spans="1:130" s="226" customFormat="1" ht="26.25" customHeight="1" x14ac:dyDescent="0.15">
      <c r="A117" s="903" t="s">
        <v>191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8" t="s">
        <v>456</v>
      </c>
      <c r="Z117" s="885"/>
      <c r="AA117" s="969">
        <v>1172741</v>
      </c>
      <c r="AB117" s="970"/>
      <c r="AC117" s="970"/>
      <c r="AD117" s="970"/>
      <c r="AE117" s="971"/>
      <c r="AF117" s="972">
        <v>1252836</v>
      </c>
      <c r="AG117" s="970"/>
      <c r="AH117" s="970"/>
      <c r="AI117" s="970"/>
      <c r="AJ117" s="971"/>
      <c r="AK117" s="972">
        <v>1348560</v>
      </c>
      <c r="AL117" s="970"/>
      <c r="AM117" s="970"/>
      <c r="AN117" s="970"/>
      <c r="AO117" s="971"/>
      <c r="AP117" s="973"/>
      <c r="AQ117" s="974"/>
      <c r="AR117" s="974"/>
      <c r="AS117" s="974"/>
      <c r="AT117" s="975"/>
      <c r="AU117" s="899"/>
      <c r="AV117" s="900"/>
      <c r="AW117" s="900"/>
      <c r="AX117" s="900"/>
      <c r="AY117" s="900"/>
      <c r="AZ117" s="965" t="s">
        <v>457</v>
      </c>
      <c r="BA117" s="966"/>
      <c r="BB117" s="966"/>
      <c r="BC117" s="966"/>
      <c r="BD117" s="966"/>
      <c r="BE117" s="966"/>
      <c r="BF117" s="966"/>
      <c r="BG117" s="966"/>
      <c r="BH117" s="966"/>
      <c r="BI117" s="966"/>
      <c r="BJ117" s="966"/>
      <c r="BK117" s="966"/>
      <c r="BL117" s="966"/>
      <c r="BM117" s="966"/>
      <c r="BN117" s="966"/>
      <c r="BO117" s="966"/>
      <c r="BP117" s="967"/>
      <c r="BQ117" s="916" t="s">
        <v>138</v>
      </c>
      <c r="BR117" s="917"/>
      <c r="BS117" s="917"/>
      <c r="BT117" s="917"/>
      <c r="BU117" s="917"/>
      <c r="BV117" s="917" t="s">
        <v>138</v>
      </c>
      <c r="BW117" s="917"/>
      <c r="BX117" s="917"/>
      <c r="BY117" s="917"/>
      <c r="BZ117" s="917"/>
      <c r="CA117" s="917" t="s">
        <v>398</v>
      </c>
      <c r="CB117" s="917"/>
      <c r="CC117" s="917"/>
      <c r="CD117" s="917"/>
      <c r="CE117" s="917"/>
      <c r="CF117" s="911" t="s">
        <v>412</v>
      </c>
      <c r="CG117" s="912"/>
      <c r="CH117" s="912"/>
      <c r="CI117" s="912"/>
      <c r="CJ117" s="912"/>
      <c r="CK117" s="939"/>
      <c r="CL117" s="940"/>
      <c r="CM117" s="913" t="s">
        <v>458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49" t="s">
        <v>440</v>
      </c>
      <c r="DH117" s="950"/>
      <c r="DI117" s="950"/>
      <c r="DJ117" s="950"/>
      <c r="DK117" s="951"/>
      <c r="DL117" s="952" t="s">
        <v>453</v>
      </c>
      <c r="DM117" s="950"/>
      <c r="DN117" s="950"/>
      <c r="DO117" s="950"/>
      <c r="DP117" s="951"/>
      <c r="DQ117" s="952" t="s">
        <v>138</v>
      </c>
      <c r="DR117" s="950"/>
      <c r="DS117" s="950"/>
      <c r="DT117" s="950"/>
      <c r="DU117" s="951"/>
      <c r="DV117" s="953" t="s">
        <v>412</v>
      </c>
      <c r="DW117" s="954"/>
      <c r="DX117" s="954"/>
      <c r="DY117" s="954"/>
      <c r="DZ117" s="955"/>
    </row>
    <row r="118" spans="1:130" s="226" customFormat="1" ht="26.25" customHeight="1" x14ac:dyDescent="0.15">
      <c r="A118" s="903" t="s">
        <v>430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427</v>
      </c>
      <c r="AB118" s="884"/>
      <c r="AC118" s="884"/>
      <c r="AD118" s="884"/>
      <c r="AE118" s="885"/>
      <c r="AF118" s="883" t="s">
        <v>428</v>
      </c>
      <c r="AG118" s="884"/>
      <c r="AH118" s="884"/>
      <c r="AI118" s="884"/>
      <c r="AJ118" s="885"/>
      <c r="AK118" s="883" t="s">
        <v>313</v>
      </c>
      <c r="AL118" s="884"/>
      <c r="AM118" s="884"/>
      <c r="AN118" s="884"/>
      <c r="AO118" s="885"/>
      <c r="AP118" s="961" t="s">
        <v>429</v>
      </c>
      <c r="AQ118" s="962"/>
      <c r="AR118" s="962"/>
      <c r="AS118" s="962"/>
      <c r="AT118" s="963"/>
      <c r="AU118" s="899"/>
      <c r="AV118" s="900"/>
      <c r="AW118" s="900"/>
      <c r="AX118" s="900"/>
      <c r="AY118" s="900"/>
      <c r="AZ118" s="964" t="s">
        <v>459</v>
      </c>
      <c r="BA118" s="956"/>
      <c r="BB118" s="956"/>
      <c r="BC118" s="956"/>
      <c r="BD118" s="956"/>
      <c r="BE118" s="956"/>
      <c r="BF118" s="956"/>
      <c r="BG118" s="956"/>
      <c r="BH118" s="956"/>
      <c r="BI118" s="956"/>
      <c r="BJ118" s="956"/>
      <c r="BK118" s="956"/>
      <c r="BL118" s="956"/>
      <c r="BM118" s="956"/>
      <c r="BN118" s="956"/>
      <c r="BO118" s="956"/>
      <c r="BP118" s="957"/>
      <c r="BQ118" s="990" t="s">
        <v>398</v>
      </c>
      <c r="BR118" s="991"/>
      <c r="BS118" s="991"/>
      <c r="BT118" s="991"/>
      <c r="BU118" s="991"/>
      <c r="BV118" s="991" t="s">
        <v>398</v>
      </c>
      <c r="BW118" s="991"/>
      <c r="BX118" s="991"/>
      <c r="BY118" s="991"/>
      <c r="BZ118" s="991"/>
      <c r="CA118" s="991" t="s">
        <v>412</v>
      </c>
      <c r="CB118" s="991"/>
      <c r="CC118" s="991"/>
      <c r="CD118" s="991"/>
      <c r="CE118" s="991"/>
      <c r="CF118" s="911" t="s">
        <v>412</v>
      </c>
      <c r="CG118" s="912"/>
      <c r="CH118" s="912"/>
      <c r="CI118" s="912"/>
      <c r="CJ118" s="912"/>
      <c r="CK118" s="939"/>
      <c r="CL118" s="940"/>
      <c r="CM118" s="913" t="s">
        <v>460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49" t="s">
        <v>412</v>
      </c>
      <c r="DH118" s="950"/>
      <c r="DI118" s="950"/>
      <c r="DJ118" s="950"/>
      <c r="DK118" s="951"/>
      <c r="DL118" s="952" t="s">
        <v>138</v>
      </c>
      <c r="DM118" s="950"/>
      <c r="DN118" s="950"/>
      <c r="DO118" s="950"/>
      <c r="DP118" s="951"/>
      <c r="DQ118" s="952" t="s">
        <v>440</v>
      </c>
      <c r="DR118" s="950"/>
      <c r="DS118" s="950"/>
      <c r="DT118" s="950"/>
      <c r="DU118" s="951"/>
      <c r="DV118" s="953" t="s">
        <v>440</v>
      </c>
      <c r="DW118" s="954"/>
      <c r="DX118" s="954"/>
      <c r="DY118" s="954"/>
      <c r="DZ118" s="955"/>
    </row>
    <row r="119" spans="1:130" s="226" customFormat="1" ht="26.25" customHeight="1" x14ac:dyDescent="0.15">
      <c r="A119" s="1048" t="s">
        <v>433</v>
      </c>
      <c r="B119" s="938"/>
      <c r="C119" s="920" t="s">
        <v>434</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890" t="s">
        <v>412</v>
      </c>
      <c r="AB119" s="891"/>
      <c r="AC119" s="891"/>
      <c r="AD119" s="891"/>
      <c r="AE119" s="892"/>
      <c r="AF119" s="893" t="s">
        <v>440</v>
      </c>
      <c r="AG119" s="891"/>
      <c r="AH119" s="891"/>
      <c r="AI119" s="891"/>
      <c r="AJ119" s="892"/>
      <c r="AK119" s="893" t="s">
        <v>453</v>
      </c>
      <c r="AL119" s="891"/>
      <c r="AM119" s="891"/>
      <c r="AN119" s="891"/>
      <c r="AO119" s="892"/>
      <c r="AP119" s="894" t="s">
        <v>138</v>
      </c>
      <c r="AQ119" s="895"/>
      <c r="AR119" s="895"/>
      <c r="AS119" s="895"/>
      <c r="AT119" s="896"/>
      <c r="AU119" s="901"/>
      <c r="AV119" s="902"/>
      <c r="AW119" s="902"/>
      <c r="AX119" s="902"/>
      <c r="AY119" s="902"/>
      <c r="AZ119" s="247" t="s">
        <v>191</v>
      </c>
      <c r="BA119" s="247"/>
      <c r="BB119" s="247"/>
      <c r="BC119" s="247"/>
      <c r="BD119" s="247"/>
      <c r="BE119" s="247"/>
      <c r="BF119" s="247"/>
      <c r="BG119" s="247"/>
      <c r="BH119" s="247"/>
      <c r="BI119" s="247"/>
      <c r="BJ119" s="247"/>
      <c r="BK119" s="247"/>
      <c r="BL119" s="247"/>
      <c r="BM119" s="247"/>
      <c r="BN119" s="247"/>
      <c r="BO119" s="968" t="s">
        <v>461</v>
      </c>
      <c r="BP119" s="996"/>
      <c r="BQ119" s="990">
        <v>15715667</v>
      </c>
      <c r="BR119" s="991"/>
      <c r="BS119" s="991"/>
      <c r="BT119" s="991"/>
      <c r="BU119" s="991"/>
      <c r="BV119" s="991">
        <v>15755594</v>
      </c>
      <c r="BW119" s="991"/>
      <c r="BX119" s="991"/>
      <c r="BY119" s="991"/>
      <c r="BZ119" s="991"/>
      <c r="CA119" s="991">
        <v>15352403</v>
      </c>
      <c r="CB119" s="991"/>
      <c r="CC119" s="991"/>
      <c r="CD119" s="991"/>
      <c r="CE119" s="991"/>
      <c r="CF119" s="992"/>
      <c r="CG119" s="993"/>
      <c r="CH119" s="993"/>
      <c r="CI119" s="993"/>
      <c r="CJ119" s="994"/>
      <c r="CK119" s="941"/>
      <c r="CL119" s="942"/>
      <c r="CM119" s="964" t="s">
        <v>462</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995">
        <v>43581</v>
      </c>
      <c r="DH119" s="977"/>
      <c r="DI119" s="977"/>
      <c r="DJ119" s="977"/>
      <c r="DK119" s="978"/>
      <c r="DL119" s="976">
        <v>41962</v>
      </c>
      <c r="DM119" s="977"/>
      <c r="DN119" s="977"/>
      <c r="DO119" s="977"/>
      <c r="DP119" s="978"/>
      <c r="DQ119" s="976">
        <v>35374</v>
      </c>
      <c r="DR119" s="977"/>
      <c r="DS119" s="977"/>
      <c r="DT119" s="977"/>
      <c r="DU119" s="978"/>
      <c r="DV119" s="979">
        <v>0.9</v>
      </c>
      <c r="DW119" s="980"/>
      <c r="DX119" s="980"/>
      <c r="DY119" s="980"/>
      <c r="DZ119" s="981"/>
    </row>
    <row r="120" spans="1:130" s="226" customFormat="1" ht="26.25" customHeight="1" x14ac:dyDescent="0.15">
      <c r="A120" s="1049"/>
      <c r="B120" s="940"/>
      <c r="C120" s="913" t="s">
        <v>437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49" t="s">
        <v>398</v>
      </c>
      <c r="AB120" s="950"/>
      <c r="AC120" s="950"/>
      <c r="AD120" s="950"/>
      <c r="AE120" s="951"/>
      <c r="AF120" s="952" t="s">
        <v>440</v>
      </c>
      <c r="AG120" s="950"/>
      <c r="AH120" s="950"/>
      <c r="AI120" s="950"/>
      <c r="AJ120" s="951"/>
      <c r="AK120" s="952" t="s">
        <v>453</v>
      </c>
      <c r="AL120" s="950"/>
      <c r="AM120" s="950"/>
      <c r="AN120" s="950"/>
      <c r="AO120" s="951"/>
      <c r="AP120" s="953" t="s">
        <v>138</v>
      </c>
      <c r="AQ120" s="954"/>
      <c r="AR120" s="954"/>
      <c r="AS120" s="954"/>
      <c r="AT120" s="955"/>
      <c r="AU120" s="982" t="s">
        <v>463</v>
      </c>
      <c r="AV120" s="983"/>
      <c r="AW120" s="983"/>
      <c r="AX120" s="983"/>
      <c r="AY120" s="984"/>
      <c r="AZ120" s="920" t="s">
        <v>464</v>
      </c>
      <c r="BA120" s="888"/>
      <c r="BB120" s="888"/>
      <c r="BC120" s="888"/>
      <c r="BD120" s="888"/>
      <c r="BE120" s="888"/>
      <c r="BF120" s="888"/>
      <c r="BG120" s="888"/>
      <c r="BH120" s="888"/>
      <c r="BI120" s="888"/>
      <c r="BJ120" s="888"/>
      <c r="BK120" s="888"/>
      <c r="BL120" s="888"/>
      <c r="BM120" s="888"/>
      <c r="BN120" s="888"/>
      <c r="BO120" s="888"/>
      <c r="BP120" s="889"/>
      <c r="BQ120" s="921">
        <v>1950569</v>
      </c>
      <c r="BR120" s="922"/>
      <c r="BS120" s="922"/>
      <c r="BT120" s="922"/>
      <c r="BU120" s="922"/>
      <c r="BV120" s="922">
        <v>2375960</v>
      </c>
      <c r="BW120" s="922"/>
      <c r="BX120" s="922"/>
      <c r="BY120" s="922"/>
      <c r="BZ120" s="922"/>
      <c r="CA120" s="922">
        <v>2753486</v>
      </c>
      <c r="CB120" s="922"/>
      <c r="CC120" s="922"/>
      <c r="CD120" s="922"/>
      <c r="CE120" s="922"/>
      <c r="CF120" s="935">
        <v>73.099999999999994</v>
      </c>
      <c r="CG120" s="936"/>
      <c r="CH120" s="936"/>
      <c r="CI120" s="936"/>
      <c r="CJ120" s="936"/>
      <c r="CK120" s="997" t="s">
        <v>465</v>
      </c>
      <c r="CL120" s="998"/>
      <c r="CM120" s="998"/>
      <c r="CN120" s="998"/>
      <c r="CO120" s="999"/>
      <c r="CP120" s="1005" t="s">
        <v>466</v>
      </c>
      <c r="CQ120" s="1006"/>
      <c r="CR120" s="1006"/>
      <c r="CS120" s="1006"/>
      <c r="CT120" s="1006"/>
      <c r="CU120" s="1006"/>
      <c r="CV120" s="1006"/>
      <c r="CW120" s="1006"/>
      <c r="CX120" s="1006"/>
      <c r="CY120" s="1006"/>
      <c r="CZ120" s="1006"/>
      <c r="DA120" s="1006"/>
      <c r="DB120" s="1006"/>
      <c r="DC120" s="1006"/>
      <c r="DD120" s="1006"/>
      <c r="DE120" s="1006"/>
      <c r="DF120" s="1007"/>
      <c r="DG120" s="921">
        <v>1690892</v>
      </c>
      <c r="DH120" s="922"/>
      <c r="DI120" s="922"/>
      <c r="DJ120" s="922"/>
      <c r="DK120" s="922"/>
      <c r="DL120" s="922">
        <v>1615317</v>
      </c>
      <c r="DM120" s="922"/>
      <c r="DN120" s="922"/>
      <c r="DO120" s="922"/>
      <c r="DP120" s="922"/>
      <c r="DQ120" s="922">
        <v>1493381</v>
      </c>
      <c r="DR120" s="922"/>
      <c r="DS120" s="922"/>
      <c r="DT120" s="922"/>
      <c r="DU120" s="922"/>
      <c r="DV120" s="923">
        <v>39.700000000000003</v>
      </c>
      <c r="DW120" s="923"/>
      <c r="DX120" s="923"/>
      <c r="DY120" s="923"/>
      <c r="DZ120" s="924"/>
    </row>
    <row r="121" spans="1:130" s="226" customFormat="1" ht="26.25" customHeight="1" x14ac:dyDescent="0.15">
      <c r="A121" s="1049"/>
      <c r="B121" s="940"/>
      <c r="C121" s="965" t="s">
        <v>467</v>
      </c>
      <c r="D121" s="966"/>
      <c r="E121" s="966"/>
      <c r="F121" s="966"/>
      <c r="G121" s="966"/>
      <c r="H121" s="966"/>
      <c r="I121" s="966"/>
      <c r="J121" s="966"/>
      <c r="K121" s="966"/>
      <c r="L121" s="966"/>
      <c r="M121" s="966"/>
      <c r="N121" s="966"/>
      <c r="O121" s="966"/>
      <c r="P121" s="966"/>
      <c r="Q121" s="966"/>
      <c r="R121" s="966"/>
      <c r="S121" s="966"/>
      <c r="T121" s="966"/>
      <c r="U121" s="966"/>
      <c r="V121" s="966"/>
      <c r="W121" s="966"/>
      <c r="X121" s="966"/>
      <c r="Y121" s="966"/>
      <c r="Z121" s="967"/>
      <c r="AA121" s="949" t="s">
        <v>138</v>
      </c>
      <c r="AB121" s="950"/>
      <c r="AC121" s="950"/>
      <c r="AD121" s="950"/>
      <c r="AE121" s="951"/>
      <c r="AF121" s="952" t="s">
        <v>412</v>
      </c>
      <c r="AG121" s="950"/>
      <c r="AH121" s="950"/>
      <c r="AI121" s="950"/>
      <c r="AJ121" s="951"/>
      <c r="AK121" s="952" t="s">
        <v>440</v>
      </c>
      <c r="AL121" s="950"/>
      <c r="AM121" s="950"/>
      <c r="AN121" s="950"/>
      <c r="AO121" s="951"/>
      <c r="AP121" s="953" t="s">
        <v>138</v>
      </c>
      <c r="AQ121" s="954"/>
      <c r="AR121" s="954"/>
      <c r="AS121" s="954"/>
      <c r="AT121" s="955"/>
      <c r="AU121" s="985"/>
      <c r="AV121" s="986"/>
      <c r="AW121" s="986"/>
      <c r="AX121" s="986"/>
      <c r="AY121" s="987"/>
      <c r="AZ121" s="913" t="s">
        <v>468</v>
      </c>
      <c r="BA121" s="914"/>
      <c r="BB121" s="914"/>
      <c r="BC121" s="914"/>
      <c r="BD121" s="914"/>
      <c r="BE121" s="914"/>
      <c r="BF121" s="914"/>
      <c r="BG121" s="914"/>
      <c r="BH121" s="914"/>
      <c r="BI121" s="914"/>
      <c r="BJ121" s="914"/>
      <c r="BK121" s="914"/>
      <c r="BL121" s="914"/>
      <c r="BM121" s="914"/>
      <c r="BN121" s="914"/>
      <c r="BO121" s="914"/>
      <c r="BP121" s="915"/>
      <c r="BQ121" s="916">
        <v>638351</v>
      </c>
      <c r="BR121" s="917"/>
      <c r="BS121" s="917"/>
      <c r="BT121" s="917"/>
      <c r="BU121" s="917"/>
      <c r="BV121" s="917">
        <v>645271</v>
      </c>
      <c r="BW121" s="917"/>
      <c r="BX121" s="917"/>
      <c r="BY121" s="917"/>
      <c r="BZ121" s="917"/>
      <c r="CA121" s="917">
        <v>613566</v>
      </c>
      <c r="CB121" s="917"/>
      <c r="CC121" s="917"/>
      <c r="CD121" s="917"/>
      <c r="CE121" s="917"/>
      <c r="CF121" s="911">
        <v>16.3</v>
      </c>
      <c r="CG121" s="912"/>
      <c r="CH121" s="912"/>
      <c r="CI121" s="912"/>
      <c r="CJ121" s="912"/>
      <c r="CK121" s="1000"/>
      <c r="CL121" s="1001"/>
      <c r="CM121" s="1001"/>
      <c r="CN121" s="1001"/>
      <c r="CO121" s="1002"/>
      <c r="CP121" s="1010" t="s">
        <v>410</v>
      </c>
      <c r="CQ121" s="1011"/>
      <c r="CR121" s="1011"/>
      <c r="CS121" s="1011"/>
      <c r="CT121" s="1011"/>
      <c r="CU121" s="1011"/>
      <c r="CV121" s="1011"/>
      <c r="CW121" s="1011"/>
      <c r="CX121" s="1011"/>
      <c r="CY121" s="1011"/>
      <c r="CZ121" s="1011"/>
      <c r="DA121" s="1011"/>
      <c r="DB121" s="1011"/>
      <c r="DC121" s="1011"/>
      <c r="DD121" s="1011"/>
      <c r="DE121" s="1011"/>
      <c r="DF121" s="1012"/>
      <c r="DG121" s="916">
        <v>185685</v>
      </c>
      <c r="DH121" s="917"/>
      <c r="DI121" s="917"/>
      <c r="DJ121" s="917"/>
      <c r="DK121" s="917"/>
      <c r="DL121" s="917">
        <v>286417</v>
      </c>
      <c r="DM121" s="917"/>
      <c r="DN121" s="917"/>
      <c r="DO121" s="917"/>
      <c r="DP121" s="917"/>
      <c r="DQ121" s="917">
        <v>322782</v>
      </c>
      <c r="DR121" s="917"/>
      <c r="DS121" s="917"/>
      <c r="DT121" s="917"/>
      <c r="DU121" s="917"/>
      <c r="DV121" s="918">
        <v>8.6</v>
      </c>
      <c r="DW121" s="918"/>
      <c r="DX121" s="918"/>
      <c r="DY121" s="918"/>
      <c r="DZ121" s="919"/>
    </row>
    <row r="122" spans="1:130" s="226" customFormat="1" ht="26.25" customHeight="1" x14ac:dyDescent="0.15">
      <c r="A122" s="1049"/>
      <c r="B122" s="940"/>
      <c r="C122" s="913" t="s">
        <v>448</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49" t="s">
        <v>440</v>
      </c>
      <c r="AB122" s="950"/>
      <c r="AC122" s="950"/>
      <c r="AD122" s="950"/>
      <c r="AE122" s="951"/>
      <c r="AF122" s="952" t="s">
        <v>398</v>
      </c>
      <c r="AG122" s="950"/>
      <c r="AH122" s="950"/>
      <c r="AI122" s="950"/>
      <c r="AJ122" s="951"/>
      <c r="AK122" s="952" t="s">
        <v>440</v>
      </c>
      <c r="AL122" s="950"/>
      <c r="AM122" s="950"/>
      <c r="AN122" s="950"/>
      <c r="AO122" s="951"/>
      <c r="AP122" s="953" t="s">
        <v>412</v>
      </c>
      <c r="AQ122" s="954"/>
      <c r="AR122" s="954"/>
      <c r="AS122" s="954"/>
      <c r="AT122" s="955"/>
      <c r="AU122" s="985"/>
      <c r="AV122" s="986"/>
      <c r="AW122" s="986"/>
      <c r="AX122" s="986"/>
      <c r="AY122" s="987"/>
      <c r="AZ122" s="964" t="s">
        <v>469</v>
      </c>
      <c r="BA122" s="956"/>
      <c r="BB122" s="956"/>
      <c r="BC122" s="956"/>
      <c r="BD122" s="956"/>
      <c r="BE122" s="956"/>
      <c r="BF122" s="956"/>
      <c r="BG122" s="956"/>
      <c r="BH122" s="956"/>
      <c r="BI122" s="956"/>
      <c r="BJ122" s="956"/>
      <c r="BK122" s="956"/>
      <c r="BL122" s="956"/>
      <c r="BM122" s="956"/>
      <c r="BN122" s="956"/>
      <c r="BO122" s="956"/>
      <c r="BP122" s="957"/>
      <c r="BQ122" s="990">
        <v>10135078</v>
      </c>
      <c r="BR122" s="991"/>
      <c r="BS122" s="991"/>
      <c r="BT122" s="991"/>
      <c r="BU122" s="991"/>
      <c r="BV122" s="991">
        <v>9896670</v>
      </c>
      <c r="BW122" s="991"/>
      <c r="BX122" s="991"/>
      <c r="BY122" s="991"/>
      <c r="BZ122" s="991"/>
      <c r="CA122" s="991">
        <v>9445666</v>
      </c>
      <c r="CB122" s="991"/>
      <c r="CC122" s="991"/>
      <c r="CD122" s="991"/>
      <c r="CE122" s="991"/>
      <c r="CF122" s="1008">
        <v>250.8</v>
      </c>
      <c r="CG122" s="1009"/>
      <c r="CH122" s="1009"/>
      <c r="CI122" s="1009"/>
      <c r="CJ122" s="1009"/>
      <c r="CK122" s="1000"/>
      <c r="CL122" s="1001"/>
      <c r="CM122" s="1001"/>
      <c r="CN122" s="1001"/>
      <c r="CO122" s="1002"/>
      <c r="CP122" s="1010" t="s">
        <v>409</v>
      </c>
      <c r="CQ122" s="1011"/>
      <c r="CR122" s="1011"/>
      <c r="CS122" s="1011"/>
      <c r="CT122" s="1011"/>
      <c r="CU122" s="1011"/>
      <c r="CV122" s="1011"/>
      <c r="CW122" s="1011"/>
      <c r="CX122" s="1011"/>
      <c r="CY122" s="1011"/>
      <c r="CZ122" s="1011"/>
      <c r="DA122" s="1011"/>
      <c r="DB122" s="1011"/>
      <c r="DC122" s="1011"/>
      <c r="DD122" s="1011"/>
      <c r="DE122" s="1011"/>
      <c r="DF122" s="1012"/>
      <c r="DG122" s="916" t="s">
        <v>412</v>
      </c>
      <c r="DH122" s="917"/>
      <c r="DI122" s="917"/>
      <c r="DJ122" s="917"/>
      <c r="DK122" s="917"/>
      <c r="DL122" s="917" t="s">
        <v>440</v>
      </c>
      <c r="DM122" s="917"/>
      <c r="DN122" s="917"/>
      <c r="DO122" s="917"/>
      <c r="DP122" s="917"/>
      <c r="DQ122" s="917" t="s">
        <v>440</v>
      </c>
      <c r="DR122" s="917"/>
      <c r="DS122" s="917"/>
      <c r="DT122" s="917"/>
      <c r="DU122" s="917"/>
      <c r="DV122" s="918" t="s">
        <v>398</v>
      </c>
      <c r="DW122" s="918"/>
      <c r="DX122" s="918"/>
      <c r="DY122" s="918"/>
      <c r="DZ122" s="919"/>
    </row>
    <row r="123" spans="1:130" s="226" customFormat="1" ht="26.25" customHeight="1" x14ac:dyDescent="0.15">
      <c r="A123" s="1049"/>
      <c r="B123" s="940"/>
      <c r="C123" s="913" t="s">
        <v>455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49" t="s">
        <v>138</v>
      </c>
      <c r="AB123" s="950"/>
      <c r="AC123" s="950"/>
      <c r="AD123" s="950"/>
      <c r="AE123" s="951"/>
      <c r="AF123" s="952" t="s">
        <v>138</v>
      </c>
      <c r="AG123" s="950"/>
      <c r="AH123" s="950"/>
      <c r="AI123" s="950"/>
      <c r="AJ123" s="951"/>
      <c r="AK123" s="952" t="s">
        <v>412</v>
      </c>
      <c r="AL123" s="950"/>
      <c r="AM123" s="950"/>
      <c r="AN123" s="950"/>
      <c r="AO123" s="951"/>
      <c r="AP123" s="953" t="s">
        <v>440</v>
      </c>
      <c r="AQ123" s="954"/>
      <c r="AR123" s="954"/>
      <c r="AS123" s="954"/>
      <c r="AT123" s="955"/>
      <c r="AU123" s="988"/>
      <c r="AV123" s="989"/>
      <c r="AW123" s="989"/>
      <c r="AX123" s="989"/>
      <c r="AY123" s="989"/>
      <c r="AZ123" s="247" t="s">
        <v>191</v>
      </c>
      <c r="BA123" s="247"/>
      <c r="BB123" s="247"/>
      <c r="BC123" s="247"/>
      <c r="BD123" s="247"/>
      <c r="BE123" s="247"/>
      <c r="BF123" s="247"/>
      <c r="BG123" s="247"/>
      <c r="BH123" s="247"/>
      <c r="BI123" s="247"/>
      <c r="BJ123" s="247"/>
      <c r="BK123" s="247"/>
      <c r="BL123" s="247"/>
      <c r="BM123" s="247"/>
      <c r="BN123" s="247"/>
      <c r="BO123" s="968" t="s">
        <v>470</v>
      </c>
      <c r="BP123" s="996"/>
      <c r="BQ123" s="1055">
        <v>12723998</v>
      </c>
      <c r="BR123" s="1022"/>
      <c r="BS123" s="1022"/>
      <c r="BT123" s="1022"/>
      <c r="BU123" s="1022"/>
      <c r="BV123" s="1022">
        <v>12917901</v>
      </c>
      <c r="BW123" s="1022"/>
      <c r="BX123" s="1022"/>
      <c r="BY123" s="1022"/>
      <c r="BZ123" s="1022"/>
      <c r="CA123" s="1022">
        <v>12812718</v>
      </c>
      <c r="CB123" s="1022"/>
      <c r="CC123" s="1022"/>
      <c r="CD123" s="1022"/>
      <c r="CE123" s="1022"/>
      <c r="CF123" s="992"/>
      <c r="CG123" s="993"/>
      <c r="CH123" s="993"/>
      <c r="CI123" s="993"/>
      <c r="CJ123" s="994"/>
      <c r="CK123" s="1000"/>
      <c r="CL123" s="1001"/>
      <c r="CM123" s="1001"/>
      <c r="CN123" s="1001"/>
      <c r="CO123" s="1002"/>
      <c r="CP123" s="1010" t="s">
        <v>471</v>
      </c>
      <c r="CQ123" s="1011"/>
      <c r="CR123" s="1011"/>
      <c r="CS123" s="1011"/>
      <c r="CT123" s="1011"/>
      <c r="CU123" s="1011"/>
      <c r="CV123" s="1011"/>
      <c r="CW123" s="1011"/>
      <c r="CX123" s="1011"/>
      <c r="CY123" s="1011"/>
      <c r="CZ123" s="1011"/>
      <c r="DA123" s="1011"/>
      <c r="DB123" s="1011"/>
      <c r="DC123" s="1011"/>
      <c r="DD123" s="1011"/>
      <c r="DE123" s="1011"/>
      <c r="DF123" s="1012"/>
      <c r="DG123" s="949" t="s">
        <v>412</v>
      </c>
      <c r="DH123" s="950"/>
      <c r="DI123" s="950"/>
      <c r="DJ123" s="950"/>
      <c r="DK123" s="951"/>
      <c r="DL123" s="952" t="s">
        <v>398</v>
      </c>
      <c r="DM123" s="950"/>
      <c r="DN123" s="950"/>
      <c r="DO123" s="950"/>
      <c r="DP123" s="951"/>
      <c r="DQ123" s="952" t="s">
        <v>398</v>
      </c>
      <c r="DR123" s="950"/>
      <c r="DS123" s="950"/>
      <c r="DT123" s="950"/>
      <c r="DU123" s="951"/>
      <c r="DV123" s="953" t="s">
        <v>440</v>
      </c>
      <c r="DW123" s="954"/>
      <c r="DX123" s="954"/>
      <c r="DY123" s="954"/>
      <c r="DZ123" s="955"/>
    </row>
    <row r="124" spans="1:130" s="226" customFormat="1" ht="26.25" customHeight="1" thickBot="1" x14ac:dyDescent="0.2">
      <c r="A124" s="1049"/>
      <c r="B124" s="940"/>
      <c r="C124" s="913" t="s">
        <v>458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49" t="s">
        <v>440</v>
      </c>
      <c r="AB124" s="950"/>
      <c r="AC124" s="950"/>
      <c r="AD124" s="950"/>
      <c r="AE124" s="951"/>
      <c r="AF124" s="952" t="s">
        <v>440</v>
      </c>
      <c r="AG124" s="950"/>
      <c r="AH124" s="950"/>
      <c r="AI124" s="950"/>
      <c r="AJ124" s="951"/>
      <c r="AK124" s="952" t="s">
        <v>440</v>
      </c>
      <c r="AL124" s="950"/>
      <c r="AM124" s="950"/>
      <c r="AN124" s="950"/>
      <c r="AO124" s="951"/>
      <c r="AP124" s="953" t="s">
        <v>138</v>
      </c>
      <c r="AQ124" s="954"/>
      <c r="AR124" s="954"/>
      <c r="AS124" s="954"/>
      <c r="AT124" s="955"/>
      <c r="AU124" s="1051" t="s">
        <v>472</v>
      </c>
      <c r="AV124" s="1052"/>
      <c r="AW124" s="1052"/>
      <c r="AX124" s="1052"/>
      <c r="AY124" s="1052"/>
      <c r="AZ124" s="1052"/>
      <c r="BA124" s="1052"/>
      <c r="BB124" s="1052"/>
      <c r="BC124" s="1052"/>
      <c r="BD124" s="1052"/>
      <c r="BE124" s="1052"/>
      <c r="BF124" s="1052"/>
      <c r="BG124" s="1052"/>
      <c r="BH124" s="1052"/>
      <c r="BI124" s="1052"/>
      <c r="BJ124" s="1052"/>
      <c r="BK124" s="1052"/>
      <c r="BL124" s="1052"/>
      <c r="BM124" s="1052"/>
      <c r="BN124" s="1052"/>
      <c r="BO124" s="1052"/>
      <c r="BP124" s="1053"/>
      <c r="BQ124" s="1054">
        <v>84.2</v>
      </c>
      <c r="BR124" s="1018"/>
      <c r="BS124" s="1018"/>
      <c r="BT124" s="1018"/>
      <c r="BU124" s="1018"/>
      <c r="BV124" s="1018">
        <v>74.099999999999994</v>
      </c>
      <c r="BW124" s="1018"/>
      <c r="BX124" s="1018"/>
      <c r="BY124" s="1018"/>
      <c r="BZ124" s="1018"/>
      <c r="CA124" s="1018">
        <v>67.400000000000006</v>
      </c>
      <c r="CB124" s="1018"/>
      <c r="CC124" s="1018"/>
      <c r="CD124" s="1018"/>
      <c r="CE124" s="1018"/>
      <c r="CF124" s="1019"/>
      <c r="CG124" s="1020"/>
      <c r="CH124" s="1020"/>
      <c r="CI124" s="1020"/>
      <c r="CJ124" s="1021"/>
      <c r="CK124" s="1003"/>
      <c r="CL124" s="1003"/>
      <c r="CM124" s="1003"/>
      <c r="CN124" s="1003"/>
      <c r="CO124" s="1004"/>
      <c r="CP124" s="1010" t="s">
        <v>473</v>
      </c>
      <c r="CQ124" s="1011"/>
      <c r="CR124" s="1011"/>
      <c r="CS124" s="1011"/>
      <c r="CT124" s="1011"/>
      <c r="CU124" s="1011"/>
      <c r="CV124" s="1011"/>
      <c r="CW124" s="1011"/>
      <c r="CX124" s="1011"/>
      <c r="CY124" s="1011"/>
      <c r="CZ124" s="1011"/>
      <c r="DA124" s="1011"/>
      <c r="DB124" s="1011"/>
      <c r="DC124" s="1011"/>
      <c r="DD124" s="1011"/>
      <c r="DE124" s="1011"/>
      <c r="DF124" s="1012"/>
      <c r="DG124" s="995" t="s">
        <v>453</v>
      </c>
      <c r="DH124" s="977"/>
      <c r="DI124" s="977"/>
      <c r="DJ124" s="977"/>
      <c r="DK124" s="978"/>
      <c r="DL124" s="976" t="s">
        <v>138</v>
      </c>
      <c r="DM124" s="977"/>
      <c r="DN124" s="977"/>
      <c r="DO124" s="977"/>
      <c r="DP124" s="978"/>
      <c r="DQ124" s="976" t="s">
        <v>138</v>
      </c>
      <c r="DR124" s="977"/>
      <c r="DS124" s="977"/>
      <c r="DT124" s="977"/>
      <c r="DU124" s="978"/>
      <c r="DV124" s="979" t="s">
        <v>412</v>
      </c>
      <c r="DW124" s="980"/>
      <c r="DX124" s="980"/>
      <c r="DY124" s="980"/>
      <c r="DZ124" s="981"/>
    </row>
    <row r="125" spans="1:130" s="226" customFormat="1" ht="26.25" customHeight="1" x14ac:dyDescent="0.15">
      <c r="A125" s="1049"/>
      <c r="B125" s="940"/>
      <c r="C125" s="913" t="s">
        <v>460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49" t="s">
        <v>440</v>
      </c>
      <c r="AB125" s="950"/>
      <c r="AC125" s="950"/>
      <c r="AD125" s="950"/>
      <c r="AE125" s="951"/>
      <c r="AF125" s="952" t="s">
        <v>440</v>
      </c>
      <c r="AG125" s="950"/>
      <c r="AH125" s="950"/>
      <c r="AI125" s="950"/>
      <c r="AJ125" s="951"/>
      <c r="AK125" s="952" t="s">
        <v>138</v>
      </c>
      <c r="AL125" s="950"/>
      <c r="AM125" s="950"/>
      <c r="AN125" s="950"/>
      <c r="AO125" s="951"/>
      <c r="AP125" s="953" t="s">
        <v>440</v>
      </c>
      <c r="AQ125" s="954"/>
      <c r="AR125" s="954"/>
      <c r="AS125" s="954"/>
      <c r="AT125" s="9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3" t="s">
        <v>474</v>
      </c>
      <c r="CL125" s="998"/>
      <c r="CM125" s="998"/>
      <c r="CN125" s="998"/>
      <c r="CO125" s="999"/>
      <c r="CP125" s="920" t="s">
        <v>475</v>
      </c>
      <c r="CQ125" s="888"/>
      <c r="CR125" s="888"/>
      <c r="CS125" s="888"/>
      <c r="CT125" s="888"/>
      <c r="CU125" s="888"/>
      <c r="CV125" s="888"/>
      <c r="CW125" s="888"/>
      <c r="CX125" s="888"/>
      <c r="CY125" s="888"/>
      <c r="CZ125" s="888"/>
      <c r="DA125" s="888"/>
      <c r="DB125" s="888"/>
      <c r="DC125" s="888"/>
      <c r="DD125" s="888"/>
      <c r="DE125" s="888"/>
      <c r="DF125" s="889"/>
      <c r="DG125" s="921" t="s">
        <v>453</v>
      </c>
      <c r="DH125" s="922"/>
      <c r="DI125" s="922"/>
      <c r="DJ125" s="922"/>
      <c r="DK125" s="922"/>
      <c r="DL125" s="922" t="s">
        <v>440</v>
      </c>
      <c r="DM125" s="922"/>
      <c r="DN125" s="922"/>
      <c r="DO125" s="922"/>
      <c r="DP125" s="922"/>
      <c r="DQ125" s="922" t="s">
        <v>453</v>
      </c>
      <c r="DR125" s="922"/>
      <c r="DS125" s="922"/>
      <c r="DT125" s="922"/>
      <c r="DU125" s="922"/>
      <c r="DV125" s="923" t="s">
        <v>138</v>
      </c>
      <c r="DW125" s="923"/>
      <c r="DX125" s="923"/>
      <c r="DY125" s="923"/>
      <c r="DZ125" s="924"/>
    </row>
    <row r="126" spans="1:130" s="226" customFormat="1" ht="26.25" customHeight="1" thickBot="1" x14ac:dyDescent="0.2">
      <c r="A126" s="1049"/>
      <c r="B126" s="940"/>
      <c r="C126" s="913" t="s">
        <v>462</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49">
        <v>43581</v>
      </c>
      <c r="AB126" s="950"/>
      <c r="AC126" s="950"/>
      <c r="AD126" s="950"/>
      <c r="AE126" s="951"/>
      <c r="AF126" s="952">
        <v>13184</v>
      </c>
      <c r="AG126" s="950"/>
      <c r="AH126" s="950"/>
      <c r="AI126" s="950"/>
      <c r="AJ126" s="951"/>
      <c r="AK126" s="952">
        <v>14005</v>
      </c>
      <c r="AL126" s="950"/>
      <c r="AM126" s="950"/>
      <c r="AN126" s="950"/>
      <c r="AO126" s="951"/>
      <c r="AP126" s="953">
        <v>0.4</v>
      </c>
      <c r="AQ126" s="954"/>
      <c r="AR126" s="954"/>
      <c r="AS126" s="954"/>
      <c r="AT126" s="9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4"/>
      <c r="CL126" s="1001"/>
      <c r="CM126" s="1001"/>
      <c r="CN126" s="1001"/>
      <c r="CO126" s="1002"/>
      <c r="CP126" s="913" t="s">
        <v>476</v>
      </c>
      <c r="CQ126" s="914"/>
      <c r="CR126" s="914"/>
      <c r="CS126" s="914"/>
      <c r="CT126" s="914"/>
      <c r="CU126" s="914"/>
      <c r="CV126" s="914"/>
      <c r="CW126" s="914"/>
      <c r="CX126" s="914"/>
      <c r="CY126" s="914"/>
      <c r="CZ126" s="914"/>
      <c r="DA126" s="914"/>
      <c r="DB126" s="914"/>
      <c r="DC126" s="914"/>
      <c r="DD126" s="914"/>
      <c r="DE126" s="914"/>
      <c r="DF126" s="915"/>
      <c r="DG126" s="916" t="s">
        <v>453</v>
      </c>
      <c r="DH126" s="917"/>
      <c r="DI126" s="917"/>
      <c r="DJ126" s="917"/>
      <c r="DK126" s="917"/>
      <c r="DL126" s="917" t="s">
        <v>138</v>
      </c>
      <c r="DM126" s="917"/>
      <c r="DN126" s="917"/>
      <c r="DO126" s="917"/>
      <c r="DP126" s="917"/>
      <c r="DQ126" s="917" t="s">
        <v>453</v>
      </c>
      <c r="DR126" s="917"/>
      <c r="DS126" s="917"/>
      <c r="DT126" s="917"/>
      <c r="DU126" s="917"/>
      <c r="DV126" s="918" t="s">
        <v>138</v>
      </c>
      <c r="DW126" s="918"/>
      <c r="DX126" s="918"/>
      <c r="DY126" s="918"/>
      <c r="DZ126" s="919"/>
    </row>
    <row r="127" spans="1:130" s="226" customFormat="1" ht="26.25" customHeight="1" x14ac:dyDescent="0.15">
      <c r="A127" s="1050"/>
      <c r="B127" s="942"/>
      <c r="C127" s="964" t="s">
        <v>477</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49">
        <v>24520</v>
      </c>
      <c r="AB127" s="950"/>
      <c r="AC127" s="950"/>
      <c r="AD127" s="950"/>
      <c r="AE127" s="951"/>
      <c r="AF127" s="952">
        <v>5247</v>
      </c>
      <c r="AG127" s="950"/>
      <c r="AH127" s="950"/>
      <c r="AI127" s="950"/>
      <c r="AJ127" s="951"/>
      <c r="AK127" s="952">
        <v>3959</v>
      </c>
      <c r="AL127" s="950"/>
      <c r="AM127" s="950"/>
      <c r="AN127" s="950"/>
      <c r="AO127" s="951"/>
      <c r="AP127" s="953">
        <v>0.1</v>
      </c>
      <c r="AQ127" s="954"/>
      <c r="AR127" s="954"/>
      <c r="AS127" s="954"/>
      <c r="AT127" s="955"/>
      <c r="AU127" s="228"/>
      <c r="AV127" s="228"/>
      <c r="AW127" s="228"/>
      <c r="AX127" s="1023" t="s">
        <v>478</v>
      </c>
      <c r="AY127" s="1024"/>
      <c r="AZ127" s="1024"/>
      <c r="BA127" s="1024"/>
      <c r="BB127" s="1024"/>
      <c r="BC127" s="1024"/>
      <c r="BD127" s="1024"/>
      <c r="BE127" s="1025"/>
      <c r="BF127" s="1026" t="s">
        <v>479</v>
      </c>
      <c r="BG127" s="1024"/>
      <c r="BH127" s="1024"/>
      <c r="BI127" s="1024"/>
      <c r="BJ127" s="1024"/>
      <c r="BK127" s="1024"/>
      <c r="BL127" s="1025"/>
      <c r="BM127" s="1026" t="s">
        <v>480</v>
      </c>
      <c r="BN127" s="1024"/>
      <c r="BO127" s="1024"/>
      <c r="BP127" s="1024"/>
      <c r="BQ127" s="1024"/>
      <c r="BR127" s="1024"/>
      <c r="BS127" s="1025"/>
      <c r="BT127" s="1026" t="s">
        <v>481</v>
      </c>
      <c r="BU127" s="1024"/>
      <c r="BV127" s="1024"/>
      <c r="BW127" s="1024"/>
      <c r="BX127" s="1024"/>
      <c r="BY127" s="1024"/>
      <c r="BZ127" s="1047"/>
      <c r="CA127" s="228"/>
      <c r="CB127" s="228"/>
      <c r="CC127" s="228"/>
      <c r="CD127" s="251"/>
      <c r="CE127" s="251"/>
      <c r="CF127" s="251"/>
      <c r="CG127" s="228"/>
      <c r="CH127" s="228"/>
      <c r="CI127" s="228"/>
      <c r="CJ127" s="250"/>
      <c r="CK127" s="1014"/>
      <c r="CL127" s="1001"/>
      <c r="CM127" s="1001"/>
      <c r="CN127" s="1001"/>
      <c r="CO127" s="1002"/>
      <c r="CP127" s="913" t="s">
        <v>482</v>
      </c>
      <c r="CQ127" s="914"/>
      <c r="CR127" s="914"/>
      <c r="CS127" s="914"/>
      <c r="CT127" s="914"/>
      <c r="CU127" s="914"/>
      <c r="CV127" s="914"/>
      <c r="CW127" s="914"/>
      <c r="CX127" s="914"/>
      <c r="CY127" s="914"/>
      <c r="CZ127" s="914"/>
      <c r="DA127" s="914"/>
      <c r="DB127" s="914"/>
      <c r="DC127" s="914"/>
      <c r="DD127" s="914"/>
      <c r="DE127" s="914"/>
      <c r="DF127" s="915"/>
      <c r="DG127" s="916" t="s">
        <v>440</v>
      </c>
      <c r="DH127" s="917"/>
      <c r="DI127" s="917"/>
      <c r="DJ127" s="917"/>
      <c r="DK127" s="917"/>
      <c r="DL127" s="917" t="s">
        <v>453</v>
      </c>
      <c r="DM127" s="917"/>
      <c r="DN127" s="917"/>
      <c r="DO127" s="917"/>
      <c r="DP127" s="917"/>
      <c r="DQ127" s="917" t="s">
        <v>440</v>
      </c>
      <c r="DR127" s="917"/>
      <c r="DS127" s="917"/>
      <c r="DT127" s="917"/>
      <c r="DU127" s="917"/>
      <c r="DV127" s="918" t="s">
        <v>138</v>
      </c>
      <c r="DW127" s="918"/>
      <c r="DX127" s="918"/>
      <c r="DY127" s="918"/>
      <c r="DZ127" s="919"/>
    </row>
    <row r="128" spans="1:130" s="226" customFormat="1" ht="26.25" customHeight="1" thickBot="1" x14ac:dyDescent="0.2">
      <c r="A128" s="1033" t="s">
        <v>483</v>
      </c>
      <c r="B128" s="1034"/>
      <c r="C128" s="1034"/>
      <c r="D128" s="1034"/>
      <c r="E128" s="1034"/>
      <c r="F128" s="1034"/>
      <c r="G128" s="1034"/>
      <c r="H128" s="1034"/>
      <c r="I128" s="1034"/>
      <c r="J128" s="1034"/>
      <c r="K128" s="1034"/>
      <c r="L128" s="1034"/>
      <c r="M128" s="1034"/>
      <c r="N128" s="1034"/>
      <c r="O128" s="1034"/>
      <c r="P128" s="1034"/>
      <c r="Q128" s="1034"/>
      <c r="R128" s="1034"/>
      <c r="S128" s="1034"/>
      <c r="T128" s="1034"/>
      <c r="U128" s="1034"/>
      <c r="V128" s="1034"/>
      <c r="W128" s="1035" t="s">
        <v>484</v>
      </c>
      <c r="X128" s="1035"/>
      <c r="Y128" s="1035"/>
      <c r="Z128" s="1036"/>
      <c r="AA128" s="1037">
        <v>36686</v>
      </c>
      <c r="AB128" s="1038"/>
      <c r="AC128" s="1038"/>
      <c r="AD128" s="1038"/>
      <c r="AE128" s="1039"/>
      <c r="AF128" s="1040">
        <v>55998</v>
      </c>
      <c r="AG128" s="1038"/>
      <c r="AH128" s="1038"/>
      <c r="AI128" s="1038"/>
      <c r="AJ128" s="1039"/>
      <c r="AK128" s="1040">
        <v>42650</v>
      </c>
      <c r="AL128" s="1038"/>
      <c r="AM128" s="1038"/>
      <c r="AN128" s="1038"/>
      <c r="AO128" s="1039"/>
      <c r="AP128" s="1041"/>
      <c r="AQ128" s="1042"/>
      <c r="AR128" s="1042"/>
      <c r="AS128" s="1042"/>
      <c r="AT128" s="1043"/>
      <c r="AU128" s="228"/>
      <c r="AV128" s="228"/>
      <c r="AW128" s="228"/>
      <c r="AX128" s="887" t="s">
        <v>485</v>
      </c>
      <c r="AY128" s="888"/>
      <c r="AZ128" s="888"/>
      <c r="BA128" s="888"/>
      <c r="BB128" s="888"/>
      <c r="BC128" s="888"/>
      <c r="BD128" s="888"/>
      <c r="BE128" s="889"/>
      <c r="BF128" s="1044" t="s">
        <v>453</v>
      </c>
      <c r="BG128" s="1045"/>
      <c r="BH128" s="1045"/>
      <c r="BI128" s="1045"/>
      <c r="BJ128" s="1045"/>
      <c r="BK128" s="1045"/>
      <c r="BL128" s="1046"/>
      <c r="BM128" s="1044">
        <v>15</v>
      </c>
      <c r="BN128" s="1045"/>
      <c r="BO128" s="1045"/>
      <c r="BP128" s="1045"/>
      <c r="BQ128" s="1045"/>
      <c r="BR128" s="1045"/>
      <c r="BS128" s="1046"/>
      <c r="BT128" s="1044">
        <v>20</v>
      </c>
      <c r="BU128" s="1045"/>
      <c r="BV128" s="1045"/>
      <c r="BW128" s="1045"/>
      <c r="BX128" s="1045"/>
      <c r="BY128" s="1045"/>
      <c r="BZ128" s="1067"/>
      <c r="CA128" s="251"/>
      <c r="CB128" s="251"/>
      <c r="CC128" s="251"/>
      <c r="CD128" s="251"/>
      <c r="CE128" s="251"/>
      <c r="CF128" s="251"/>
      <c r="CG128" s="228"/>
      <c r="CH128" s="228"/>
      <c r="CI128" s="228"/>
      <c r="CJ128" s="250"/>
      <c r="CK128" s="1015"/>
      <c r="CL128" s="1016"/>
      <c r="CM128" s="1016"/>
      <c r="CN128" s="1016"/>
      <c r="CO128" s="1017"/>
      <c r="CP128" s="1027" t="s">
        <v>486</v>
      </c>
      <c r="CQ128" s="726"/>
      <c r="CR128" s="726"/>
      <c r="CS128" s="726"/>
      <c r="CT128" s="726"/>
      <c r="CU128" s="726"/>
      <c r="CV128" s="726"/>
      <c r="CW128" s="726"/>
      <c r="CX128" s="726"/>
      <c r="CY128" s="726"/>
      <c r="CZ128" s="726"/>
      <c r="DA128" s="726"/>
      <c r="DB128" s="726"/>
      <c r="DC128" s="726"/>
      <c r="DD128" s="726"/>
      <c r="DE128" s="726"/>
      <c r="DF128" s="1028"/>
      <c r="DG128" s="1029" t="s">
        <v>398</v>
      </c>
      <c r="DH128" s="1030"/>
      <c r="DI128" s="1030"/>
      <c r="DJ128" s="1030"/>
      <c r="DK128" s="1030"/>
      <c r="DL128" s="1030" t="s">
        <v>138</v>
      </c>
      <c r="DM128" s="1030"/>
      <c r="DN128" s="1030"/>
      <c r="DO128" s="1030"/>
      <c r="DP128" s="1030"/>
      <c r="DQ128" s="1030" t="s">
        <v>412</v>
      </c>
      <c r="DR128" s="1030"/>
      <c r="DS128" s="1030"/>
      <c r="DT128" s="1030"/>
      <c r="DU128" s="1030"/>
      <c r="DV128" s="1031" t="s">
        <v>412</v>
      </c>
      <c r="DW128" s="1031"/>
      <c r="DX128" s="1031"/>
      <c r="DY128" s="1031"/>
      <c r="DZ128" s="1032"/>
    </row>
    <row r="129" spans="1:131" s="226" customFormat="1" ht="26.25" customHeight="1" x14ac:dyDescent="0.15">
      <c r="A129" s="925" t="s">
        <v>108</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61" t="s">
        <v>487</v>
      </c>
      <c r="X129" s="1062"/>
      <c r="Y129" s="1062"/>
      <c r="Z129" s="1063"/>
      <c r="AA129" s="949">
        <v>4279223</v>
      </c>
      <c r="AB129" s="950"/>
      <c r="AC129" s="950"/>
      <c r="AD129" s="950"/>
      <c r="AE129" s="951"/>
      <c r="AF129" s="952">
        <v>4617962</v>
      </c>
      <c r="AG129" s="950"/>
      <c r="AH129" s="950"/>
      <c r="AI129" s="950"/>
      <c r="AJ129" s="951"/>
      <c r="AK129" s="952">
        <v>4599372</v>
      </c>
      <c r="AL129" s="950"/>
      <c r="AM129" s="950"/>
      <c r="AN129" s="950"/>
      <c r="AO129" s="951"/>
      <c r="AP129" s="1064"/>
      <c r="AQ129" s="1065"/>
      <c r="AR129" s="1065"/>
      <c r="AS129" s="1065"/>
      <c r="AT129" s="1066"/>
      <c r="AU129" s="229"/>
      <c r="AV129" s="229"/>
      <c r="AW129" s="229"/>
      <c r="AX129" s="1056" t="s">
        <v>488</v>
      </c>
      <c r="AY129" s="914"/>
      <c r="AZ129" s="914"/>
      <c r="BA129" s="914"/>
      <c r="BB129" s="914"/>
      <c r="BC129" s="914"/>
      <c r="BD129" s="914"/>
      <c r="BE129" s="915"/>
      <c r="BF129" s="1057" t="s">
        <v>138</v>
      </c>
      <c r="BG129" s="1058"/>
      <c r="BH129" s="1058"/>
      <c r="BI129" s="1058"/>
      <c r="BJ129" s="1058"/>
      <c r="BK129" s="1058"/>
      <c r="BL129" s="1059"/>
      <c r="BM129" s="1057">
        <v>20</v>
      </c>
      <c r="BN129" s="1058"/>
      <c r="BO129" s="1058"/>
      <c r="BP129" s="1058"/>
      <c r="BQ129" s="1058"/>
      <c r="BR129" s="1058"/>
      <c r="BS129" s="1059"/>
      <c r="BT129" s="1057">
        <v>30</v>
      </c>
      <c r="BU129" s="1058"/>
      <c r="BV129" s="1058"/>
      <c r="BW129" s="1058"/>
      <c r="BX129" s="1058"/>
      <c r="BY129" s="1058"/>
      <c r="BZ129" s="106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25" t="s">
        <v>489</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61" t="s">
        <v>490</v>
      </c>
      <c r="X130" s="1062"/>
      <c r="Y130" s="1062"/>
      <c r="Z130" s="1063"/>
      <c r="AA130" s="949">
        <v>729360</v>
      </c>
      <c r="AB130" s="950"/>
      <c r="AC130" s="950"/>
      <c r="AD130" s="950"/>
      <c r="AE130" s="951"/>
      <c r="AF130" s="952">
        <v>792182</v>
      </c>
      <c r="AG130" s="950"/>
      <c r="AH130" s="950"/>
      <c r="AI130" s="950"/>
      <c r="AJ130" s="951"/>
      <c r="AK130" s="952">
        <v>833175</v>
      </c>
      <c r="AL130" s="950"/>
      <c r="AM130" s="950"/>
      <c r="AN130" s="950"/>
      <c r="AO130" s="951"/>
      <c r="AP130" s="1064"/>
      <c r="AQ130" s="1065"/>
      <c r="AR130" s="1065"/>
      <c r="AS130" s="1065"/>
      <c r="AT130" s="1066"/>
      <c r="AU130" s="229"/>
      <c r="AV130" s="229"/>
      <c r="AW130" s="229"/>
      <c r="AX130" s="1056" t="s">
        <v>491</v>
      </c>
      <c r="AY130" s="914"/>
      <c r="AZ130" s="914"/>
      <c r="BA130" s="914"/>
      <c r="BB130" s="914"/>
      <c r="BC130" s="914"/>
      <c r="BD130" s="914"/>
      <c r="BE130" s="915"/>
      <c r="BF130" s="1092">
        <v>11.5</v>
      </c>
      <c r="BG130" s="1093"/>
      <c r="BH130" s="1093"/>
      <c r="BI130" s="1093"/>
      <c r="BJ130" s="1093"/>
      <c r="BK130" s="1093"/>
      <c r="BL130" s="1094"/>
      <c r="BM130" s="1092">
        <v>25</v>
      </c>
      <c r="BN130" s="1093"/>
      <c r="BO130" s="1093"/>
      <c r="BP130" s="1093"/>
      <c r="BQ130" s="1093"/>
      <c r="BR130" s="1093"/>
      <c r="BS130" s="1094"/>
      <c r="BT130" s="1092">
        <v>35</v>
      </c>
      <c r="BU130" s="1093"/>
      <c r="BV130" s="1093"/>
      <c r="BW130" s="1093"/>
      <c r="BX130" s="1093"/>
      <c r="BY130" s="1093"/>
      <c r="BZ130" s="109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096"/>
      <c r="B131" s="1097"/>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8" t="s">
        <v>492</v>
      </c>
      <c r="X131" s="1099"/>
      <c r="Y131" s="1099"/>
      <c r="Z131" s="1100"/>
      <c r="AA131" s="995">
        <v>3549863</v>
      </c>
      <c r="AB131" s="977"/>
      <c r="AC131" s="977"/>
      <c r="AD131" s="977"/>
      <c r="AE131" s="978"/>
      <c r="AF131" s="976">
        <v>3825780</v>
      </c>
      <c r="AG131" s="977"/>
      <c r="AH131" s="977"/>
      <c r="AI131" s="977"/>
      <c r="AJ131" s="978"/>
      <c r="AK131" s="976">
        <v>3766197</v>
      </c>
      <c r="AL131" s="977"/>
      <c r="AM131" s="977"/>
      <c r="AN131" s="977"/>
      <c r="AO131" s="978"/>
      <c r="AP131" s="1101"/>
      <c r="AQ131" s="1102"/>
      <c r="AR131" s="1102"/>
      <c r="AS131" s="1102"/>
      <c r="AT131" s="1103"/>
      <c r="AU131" s="229"/>
      <c r="AV131" s="229"/>
      <c r="AW131" s="229"/>
      <c r="AX131" s="1074" t="s">
        <v>493</v>
      </c>
      <c r="AY131" s="726"/>
      <c r="AZ131" s="726"/>
      <c r="BA131" s="726"/>
      <c r="BB131" s="726"/>
      <c r="BC131" s="726"/>
      <c r="BD131" s="726"/>
      <c r="BE131" s="1028"/>
      <c r="BF131" s="1075">
        <v>67.400000000000006</v>
      </c>
      <c r="BG131" s="1076"/>
      <c r="BH131" s="1076"/>
      <c r="BI131" s="1076"/>
      <c r="BJ131" s="1076"/>
      <c r="BK131" s="1076"/>
      <c r="BL131" s="1077"/>
      <c r="BM131" s="1075">
        <v>350</v>
      </c>
      <c r="BN131" s="1076"/>
      <c r="BO131" s="1076"/>
      <c r="BP131" s="1076"/>
      <c r="BQ131" s="1076"/>
      <c r="BR131" s="1076"/>
      <c r="BS131" s="1077"/>
      <c r="BT131" s="1078"/>
      <c r="BU131" s="1079"/>
      <c r="BV131" s="1079"/>
      <c r="BW131" s="1079"/>
      <c r="BX131" s="1079"/>
      <c r="BY131" s="1079"/>
      <c r="BZ131" s="108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1" t="s">
        <v>494</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495</v>
      </c>
      <c r="W132" s="1085"/>
      <c r="X132" s="1085"/>
      <c r="Y132" s="1085"/>
      <c r="Z132" s="1086"/>
      <c r="AA132" s="1087">
        <v>11.45663931</v>
      </c>
      <c r="AB132" s="1088"/>
      <c r="AC132" s="1088"/>
      <c r="AD132" s="1088"/>
      <c r="AE132" s="1089"/>
      <c r="AF132" s="1090">
        <v>10.57708493</v>
      </c>
      <c r="AG132" s="1088"/>
      <c r="AH132" s="1088"/>
      <c r="AI132" s="1088"/>
      <c r="AJ132" s="1089"/>
      <c r="AK132" s="1090">
        <v>12.552051840000001</v>
      </c>
      <c r="AL132" s="1088"/>
      <c r="AM132" s="1088"/>
      <c r="AN132" s="1088"/>
      <c r="AO132" s="1089"/>
      <c r="AP132" s="992"/>
      <c r="AQ132" s="993"/>
      <c r="AR132" s="993"/>
      <c r="AS132" s="993"/>
      <c r="AT132" s="109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68" t="s">
        <v>496</v>
      </c>
      <c r="W133" s="1068"/>
      <c r="X133" s="1068"/>
      <c r="Y133" s="1068"/>
      <c r="Z133" s="1069"/>
      <c r="AA133" s="1070">
        <v>10.9</v>
      </c>
      <c r="AB133" s="1071"/>
      <c r="AC133" s="1071"/>
      <c r="AD133" s="1071"/>
      <c r="AE133" s="1072"/>
      <c r="AF133" s="1070">
        <v>10.8</v>
      </c>
      <c r="AG133" s="1071"/>
      <c r="AH133" s="1071"/>
      <c r="AI133" s="1071"/>
      <c r="AJ133" s="1072"/>
      <c r="AK133" s="1070">
        <v>11.5</v>
      </c>
      <c r="AL133" s="1071"/>
      <c r="AM133" s="1071"/>
      <c r="AN133" s="1071"/>
      <c r="AO133" s="1072"/>
      <c r="AP133" s="1019"/>
      <c r="AQ133" s="1020"/>
      <c r="AR133" s="1020"/>
      <c r="AS133" s="1020"/>
      <c r="AT133" s="107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xaNBGH+U9GXH6inUyOp11k220wMp0DaiZOmq6pvfo5rtIHaGpllrGBuKPjzpd4MB3BuOExEVO3L+sbCju9WqA==" saltValue="iHCwRw8wtfJqVy8Eo6nR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gLqUpTbcreiU3eCAp7+MsOssANW+AQ6xTsk2nMDhl5mGin978jSyu5/wvPP9xD0gSsrGtiaMkwE/HCNgpsChGg==" saltValue="HdVnn3fMHdAWEOlow1IB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WtJmhUJZxRi+RaVTNremUSdzhfGMkgzbLnTEMyJrAb5JwOJXt3cRS3dxiALTqHKx3W2QMECxCoUgUEzTx+Dg==" saltValue="2ZrRMQ0/yW/0V0V6MGeM4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05"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06"/>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07" t="s">
        <v>505</v>
      </c>
      <c r="AL9" s="1108"/>
      <c r="AM9" s="1108"/>
      <c r="AN9" s="1109"/>
      <c r="AO9" s="277">
        <v>1618963</v>
      </c>
      <c r="AP9" s="277">
        <v>299198</v>
      </c>
      <c r="AQ9" s="278">
        <v>166998</v>
      </c>
      <c r="AR9" s="279">
        <v>79.2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07" t="s">
        <v>506</v>
      </c>
      <c r="AL10" s="1108"/>
      <c r="AM10" s="1108"/>
      <c r="AN10" s="1109"/>
      <c r="AO10" s="280">
        <v>209405</v>
      </c>
      <c r="AP10" s="280">
        <v>38700</v>
      </c>
      <c r="AQ10" s="281">
        <v>26170</v>
      </c>
      <c r="AR10" s="282">
        <v>47.9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07" t="s">
        <v>507</v>
      </c>
      <c r="AL11" s="1108"/>
      <c r="AM11" s="1108"/>
      <c r="AN11" s="1109"/>
      <c r="AO11" s="280">
        <v>24444</v>
      </c>
      <c r="AP11" s="280">
        <v>4517</v>
      </c>
      <c r="AQ11" s="281">
        <v>5047</v>
      </c>
      <c r="AR11" s="282">
        <v>-10.5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07" t="s">
        <v>508</v>
      </c>
      <c r="AL12" s="1108"/>
      <c r="AM12" s="1108"/>
      <c r="AN12" s="1109"/>
      <c r="AO12" s="280" t="s">
        <v>509</v>
      </c>
      <c r="AP12" s="280" t="s">
        <v>509</v>
      </c>
      <c r="AQ12" s="281" t="s">
        <v>509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07" t="s">
        <v>510</v>
      </c>
      <c r="AL13" s="1108"/>
      <c r="AM13" s="1108"/>
      <c r="AN13" s="1109"/>
      <c r="AO13" s="280">
        <v>65180</v>
      </c>
      <c r="AP13" s="280">
        <v>12046</v>
      </c>
      <c r="AQ13" s="281">
        <v>6466</v>
      </c>
      <c r="AR13" s="282">
        <v>86.3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07" t="s">
        <v>511</v>
      </c>
      <c r="AL14" s="1108"/>
      <c r="AM14" s="1108"/>
      <c r="AN14" s="1109"/>
      <c r="AO14" s="280">
        <v>20474</v>
      </c>
      <c r="AP14" s="280">
        <v>3784</v>
      </c>
      <c r="AQ14" s="281">
        <v>3589</v>
      </c>
      <c r="AR14" s="282">
        <v>5.4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0" t="s">
        <v>512</v>
      </c>
      <c r="AL15" s="1111"/>
      <c r="AM15" s="1111"/>
      <c r="AN15" s="1112"/>
      <c r="AO15" s="280">
        <v>-114978</v>
      </c>
      <c r="AP15" s="280">
        <v>-21249</v>
      </c>
      <c r="AQ15" s="281">
        <v>-12920</v>
      </c>
      <c r="AR15" s="282">
        <v>64.5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0" t="s">
        <v>191</v>
      </c>
      <c r="AL16" s="1111"/>
      <c r="AM16" s="1111"/>
      <c r="AN16" s="1112"/>
      <c r="AO16" s="280">
        <v>1823488</v>
      </c>
      <c r="AP16" s="280">
        <v>336996</v>
      </c>
      <c r="AQ16" s="281">
        <v>195349</v>
      </c>
      <c r="AR16" s="282">
        <v>72.5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3" t="s">
        <v>517</v>
      </c>
      <c r="AL21" s="1114"/>
      <c r="AM21" s="1114"/>
      <c r="AN21" s="1115"/>
      <c r="AO21" s="293">
        <v>30.12</v>
      </c>
      <c r="AP21" s="294">
        <v>16.600000000000001</v>
      </c>
      <c r="AQ21" s="295">
        <v>13.52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3" t="s">
        <v>518</v>
      </c>
      <c r="AL22" s="1114"/>
      <c r="AM22" s="1114"/>
      <c r="AN22" s="1115"/>
      <c r="AO22" s="298">
        <v>98</v>
      </c>
      <c r="AP22" s="299">
        <v>95.6</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4" t="s">
        <v>519</v>
      </c>
      <c r="B26" s="1104"/>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4"/>
      <c r="AB26" s="1104"/>
      <c r="AC26" s="1104"/>
      <c r="AD26" s="1104"/>
      <c r="AE26" s="1104"/>
      <c r="AF26" s="1104"/>
      <c r="AG26" s="1104"/>
      <c r="AH26" s="1104"/>
      <c r="AI26" s="1104"/>
      <c r="AJ26" s="1104"/>
      <c r="AK26" s="1104"/>
      <c r="AL26" s="1104"/>
      <c r="AM26" s="1104"/>
      <c r="AN26" s="1104"/>
      <c r="AO26" s="1104"/>
      <c r="AP26" s="1104"/>
      <c r="AQ26" s="1104"/>
      <c r="AR26" s="1104"/>
      <c r="AS26" s="110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05"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06"/>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1" t="s">
        <v>522</v>
      </c>
      <c r="AL32" s="1122"/>
      <c r="AM32" s="1122"/>
      <c r="AN32" s="1123"/>
      <c r="AO32" s="308">
        <v>1101699</v>
      </c>
      <c r="AP32" s="308">
        <v>203604</v>
      </c>
      <c r="AQ32" s="309">
        <v>125145</v>
      </c>
      <c r="AR32" s="310">
        <v>62.7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1" t="s">
        <v>523</v>
      </c>
      <c r="AL33" s="1122"/>
      <c r="AM33" s="1122"/>
      <c r="AN33" s="1123"/>
      <c r="AO33" s="308" t="s">
        <v>509</v>
      </c>
      <c r="AP33" s="308" t="s">
        <v>509</v>
      </c>
      <c r="AQ33" s="309">
        <v>142</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1" t="s">
        <v>524</v>
      </c>
      <c r="AL34" s="1122"/>
      <c r="AM34" s="1122"/>
      <c r="AN34" s="1123"/>
      <c r="AO34" s="308" t="s">
        <v>509</v>
      </c>
      <c r="AP34" s="308" t="s">
        <v>509</v>
      </c>
      <c r="AQ34" s="309">
        <v>186</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1" t="s">
        <v>525</v>
      </c>
      <c r="AL35" s="1122"/>
      <c r="AM35" s="1122"/>
      <c r="AN35" s="1123"/>
      <c r="AO35" s="308">
        <v>207487</v>
      </c>
      <c r="AP35" s="308">
        <v>38345</v>
      </c>
      <c r="AQ35" s="309">
        <v>24116</v>
      </c>
      <c r="AR35" s="310">
        <v>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1" t="s">
        <v>526</v>
      </c>
      <c r="AL36" s="1122"/>
      <c r="AM36" s="1122"/>
      <c r="AN36" s="1123"/>
      <c r="AO36" s="308">
        <v>21410</v>
      </c>
      <c r="AP36" s="308">
        <v>3957</v>
      </c>
      <c r="AQ36" s="309">
        <v>3945</v>
      </c>
      <c r="AR36" s="310">
        <v>0.3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1" t="s">
        <v>527</v>
      </c>
      <c r="AL37" s="1122"/>
      <c r="AM37" s="1122"/>
      <c r="AN37" s="1123"/>
      <c r="AO37" s="308">
        <v>17964</v>
      </c>
      <c r="AP37" s="308">
        <v>3320</v>
      </c>
      <c r="AQ37" s="309">
        <v>817</v>
      </c>
      <c r="AR37" s="310">
        <v>306.39999999999998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4" t="s">
        <v>528</v>
      </c>
      <c r="AL38" s="1125"/>
      <c r="AM38" s="1125"/>
      <c r="AN38" s="1126"/>
      <c r="AO38" s="311" t="s">
        <v>509</v>
      </c>
      <c r="AP38" s="311" t="s">
        <v>509</v>
      </c>
      <c r="AQ38" s="312">
        <v>16</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4" t="s">
        <v>529</v>
      </c>
      <c r="AL39" s="1125"/>
      <c r="AM39" s="1125"/>
      <c r="AN39" s="1126"/>
      <c r="AO39" s="308">
        <v>-42650</v>
      </c>
      <c r="AP39" s="308">
        <v>-7882</v>
      </c>
      <c r="AQ39" s="309">
        <v>-6780</v>
      </c>
      <c r="AR39" s="310">
        <v>16.3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1" t="s">
        <v>530</v>
      </c>
      <c r="AL40" s="1122"/>
      <c r="AM40" s="1122"/>
      <c r="AN40" s="1123"/>
      <c r="AO40" s="308">
        <v>-833175</v>
      </c>
      <c r="AP40" s="308">
        <v>-153978</v>
      </c>
      <c r="AQ40" s="309">
        <v>-98746</v>
      </c>
      <c r="AR40" s="310">
        <v>55.9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7" t="s">
        <v>305</v>
      </c>
      <c r="AL41" s="1128"/>
      <c r="AM41" s="1128"/>
      <c r="AN41" s="1129"/>
      <c r="AO41" s="308">
        <v>472735</v>
      </c>
      <c r="AP41" s="308">
        <v>87366</v>
      </c>
      <c r="AQ41" s="309">
        <v>48842</v>
      </c>
      <c r="AR41" s="310">
        <v>78.900000000000006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6" t="s">
        <v>500</v>
      </c>
      <c r="AN49" s="1118" t="s">
        <v>534</v>
      </c>
      <c r="AO49" s="1119"/>
      <c r="AP49" s="1119"/>
      <c r="AQ49" s="1119"/>
      <c r="AR49" s="112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7"/>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1962966</v>
      </c>
      <c r="AN51" s="330">
        <v>334977</v>
      </c>
      <c r="AO51" s="331">
        <v>2.2999999999999998</v>
      </c>
      <c r="AP51" s="332">
        <v>167497</v>
      </c>
      <c r="AQ51" s="333">
        <v>-17.399999999999999</v>
      </c>
      <c r="AR51" s="334">
        <v>19.7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1424986</v>
      </c>
      <c r="AN52" s="338">
        <v>243172</v>
      </c>
      <c r="AO52" s="339">
        <v>38.700000000000003</v>
      </c>
      <c r="AP52" s="340">
        <v>82571</v>
      </c>
      <c r="AQ52" s="341">
        <v>3.6</v>
      </c>
      <c r="AR52" s="342">
        <v>35.1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3919351</v>
      </c>
      <c r="AN53" s="330">
        <v>681863</v>
      </c>
      <c r="AO53" s="331">
        <v>103.6</v>
      </c>
      <c r="AP53" s="332">
        <v>190274</v>
      </c>
      <c r="AQ53" s="333">
        <v>13.6</v>
      </c>
      <c r="AR53" s="334">
        <v>90</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2392156</v>
      </c>
      <c r="AN54" s="338">
        <v>416172</v>
      </c>
      <c r="AO54" s="339">
        <v>71.099999999999994</v>
      </c>
      <c r="AP54" s="340">
        <v>88584</v>
      </c>
      <c r="AQ54" s="341">
        <v>7.3</v>
      </c>
      <c r="AR54" s="342">
        <v>63.8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5056543</v>
      </c>
      <c r="AN55" s="330">
        <v>892751</v>
      </c>
      <c r="AO55" s="331">
        <v>30.9</v>
      </c>
      <c r="AP55" s="332">
        <v>200194</v>
      </c>
      <c r="AQ55" s="333">
        <v>5.2</v>
      </c>
      <c r="AR55" s="334">
        <v>25.7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3487224</v>
      </c>
      <c r="AN56" s="338">
        <v>615682</v>
      </c>
      <c r="AO56" s="339">
        <v>47.9</v>
      </c>
      <c r="AP56" s="340">
        <v>106422</v>
      </c>
      <c r="AQ56" s="341">
        <v>20.100000000000001</v>
      </c>
      <c r="AR56" s="342">
        <v>27.8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2008466</v>
      </c>
      <c r="AN57" s="330">
        <v>365242</v>
      </c>
      <c r="AO57" s="331">
        <v>-59.1</v>
      </c>
      <c r="AP57" s="332">
        <v>196914</v>
      </c>
      <c r="AQ57" s="333">
        <v>-1.6</v>
      </c>
      <c r="AR57" s="334">
        <v>-57.5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1383190</v>
      </c>
      <c r="AN58" s="338">
        <v>251535</v>
      </c>
      <c r="AO58" s="339">
        <v>-59.1</v>
      </c>
      <c r="AP58" s="340">
        <v>98966</v>
      </c>
      <c r="AQ58" s="341">
        <v>-7</v>
      </c>
      <c r="AR58" s="342">
        <v>-52.1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2178316</v>
      </c>
      <c r="AN59" s="330">
        <v>402572</v>
      </c>
      <c r="AO59" s="331">
        <v>10.199999999999999</v>
      </c>
      <c r="AP59" s="332">
        <v>204757</v>
      </c>
      <c r="AQ59" s="333">
        <v>4</v>
      </c>
      <c r="AR59" s="334">
        <v>6.2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711653</v>
      </c>
      <c r="AN60" s="338">
        <v>131520</v>
      </c>
      <c r="AO60" s="339">
        <v>-47.7</v>
      </c>
      <c r="AP60" s="340">
        <v>106071</v>
      </c>
      <c r="AQ60" s="341">
        <v>7.2</v>
      </c>
      <c r="AR60" s="342">
        <v>-54.9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3025128</v>
      </c>
      <c r="AN61" s="345">
        <v>535481</v>
      </c>
      <c r="AO61" s="346">
        <v>17.600000000000001</v>
      </c>
      <c r="AP61" s="347">
        <v>191927</v>
      </c>
      <c r="AQ61" s="348">
        <v>0.8</v>
      </c>
      <c r="AR61" s="334">
        <v>16.8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1879842</v>
      </c>
      <c r="AN62" s="338">
        <v>331616</v>
      </c>
      <c r="AO62" s="339">
        <v>10.199999999999999</v>
      </c>
      <c r="AP62" s="340">
        <v>96523</v>
      </c>
      <c r="AQ62" s="341">
        <v>6.2</v>
      </c>
      <c r="AR62" s="342">
        <v>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JRUzlkqURJP491ycYOzqtlcnk6mFCsHIYorzftWVW2rgCpqIiCU9587ZFqCx+StM8Wwc4Fn3QTzkfYMgjmD3w==" saltValue="e27wDM5AtOVVWjeStSfh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JvqToXAms1WKyApuqTLOSNTse5dLpRNG2nrQc0AC2r+DQ008UslqhffLir+pjMIcJisumNj+2jgWdW9JkvBQfw==" saltValue="10E/5BJdExusr5MtRw0I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rzHP8m0Hw+XbjxLcGqJuBi82z/R6o+j0yQh6czVMqa1G7S73CgP+7hcjjsXZ6jiI4Jygl1n4m+ikOqGsazqouw==" saltValue="GYiVuyD0UKQmM5gNjAM4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0" t="s">
        <v>3</v>
      </c>
      <c r="D47" s="1130"/>
      <c r="E47" s="1131"/>
      <c r="F47" s="11">
        <v>6.68</v>
      </c>
      <c r="G47" s="12">
        <v>8.4700000000000006</v>
      </c>
      <c r="H47" s="12">
        <v>9.31</v>
      </c>
      <c r="I47" s="12">
        <v>14.94</v>
      </c>
      <c r="J47" s="13">
        <v>16.420000000000002</v>
      </c>
    </row>
    <row r="48" spans="2:10" ht="57.75" customHeight="1" x14ac:dyDescent="0.15">
      <c r="B48" s="14"/>
      <c r="C48" s="1132" t="s">
        <v>4</v>
      </c>
      <c r="D48" s="1132"/>
      <c r="E48" s="1133"/>
      <c r="F48" s="15">
        <v>2.74</v>
      </c>
      <c r="G48" s="16">
        <v>2.64</v>
      </c>
      <c r="H48" s="16">
        <v>2.73</v>
      </c>
      <c r="I48" s="16">
        <v>3.1</v>
      </c>
      <c r="J48" s="17">
        <v>2.81</v>
      </c>
    </row>
    <row r="49" spans="2:10" ht="57.75" customHeight="1" thickBot="1" x14ac:dyDescent="0.2">
      <c r="B49" s="18"/>
      <c r="C49" s="1134" t="s">
        <v>5</v>
      </c>
      <c r="D49" s="1134"/>
      <c r="E49" s="1135"/>
      <c r="F49" s="19">
        <v>2.2799999999999998</v>
      </c>
      <c r="G49" s="20">
        <v>1.71</v>
      </c>
      <c r="H49" s="20">
        <v>1.35</v>
      </c>
      <c r="I49" s="20">
        <v>6.88</v>
      </c>
      <c r="J49" s="21">
        <v>1.1100000000000001</v>
      </c>
    </row>
    <row r="50" spans="2:10" x14ac:dyDescent="0.15"/>
  </sheetData>
  <sheetProtection algorithmName="SHA-512" hashValue="sLajWrCy/+i41qOkRwUykNKWr3poOaQyjDexNw39x4ZiGwCowjEWcccVM9GD/SbQtjIa9HjSNvfyKt/jtY/ZOg==" saltValue="gGxNK5IddR5em+6exhbp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2024-03-14T00:53:12Z</dcterms:created>
  <dcterms:modified xsi:type="dcterms:W3CDTF">2024-03-22T01:57:43Z</dcterms:modified>
  <cp:category/>
</cp:coreProperties>
</file>