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63DONkk8rTyukZMeZutpsEHC/qSIZi3W3IKFevrmW73jq/zuXg3zqMIpT3In1KmIPMRzbuQiF7ud78L873TgA==" workbookSaltValue="+bv+cUkchza3SSskx2rJD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<sst xmlns="http://schemas.openxmlformats.org/spreadsheetml/2006/main" xmlns:r="http://schemas.openxmlformats.org/officeDocument/2006/relationships" count="111" uniqueCount="111">
  <si>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</si>
  <si>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</si>
  <si>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</si>
  <si>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</si>
  <si>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</si>
  <si>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</si>
  <si>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</si>
  <si>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</si>
  <si>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</si>
  <si>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</si>
  <si>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</si>
  <si>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</si>
  <si>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</si>
  <si>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</si>
  <si>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</si>
  <si>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</si>
  <si>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</si>
  <si>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</si>
  <si>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</si>
  <si>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</si>
  <si>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</si>
  <si>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</si>
  <si>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</si>
  <si>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</si>
  <si>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</si>
  <si>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</si>
  <si>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</si>
  <si>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</si>
  <si>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</si>
  <si>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</si>
  <si>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</si>
  <si>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</si>
  <si>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</si>
  <si>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</si>
  <si>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</si>
  <si>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</si>
  <si>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</si>
  <si>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</si>
  <si>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</si>
  <si>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</si>
  <si>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</si>
  <si>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</si>
  <si>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</si>
  <si>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</si>
  <si>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</si>
  <si>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</si>
  <si>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</si>
  <si>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</si>
  <si>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</si>
  <si>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</si>
  <si>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</si>
  <si>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</si>
  <si>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</si>
  <si>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</si>
  <si>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</si>
  <si>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</si>
  <si>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</si>
  <si>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</si>
  <si>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</si>
  <si>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</si>
  <si>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</si>
  <si>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</si>
  <si>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</si>
  <si>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</si>
  <si>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</si>
  <si>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</si>
  <si>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</si>
  <si>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北海道　浜中町</t>
  </si>
  <si>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</si>
  <si>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</si>
  <si>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</si>
  <si>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 xml:space="preserve">　経常収支比率は100％を超え黒字であり、欠損金は発生していない。
　流動比率は100％を超え１年以内の支払能力はあるが、料金回収率は74％と低く、給水収益だけでは財源を賄い切れず一般会計からの補助金で事業費を確保している。
　企業債残高対給水収益比率は、平成30年度より計画的に資本的な施設投資を行っており、年々企業債の残高と比率が増加している。
　１㎥当たりの費用である給水原価が315円で、実際の１㎥当たりの水道料金よりも高い水準で推移し費用の効率性が悪い。
　施設利用率は78％を超え施設稼働はほぼ安定しており、有収率は91％を超え施設を効率的に利用しているが、料金回収率が低く給水収益は伸びていない。
</t>
    <rPh sb="1" eb="3">
      <t>ケイジョウ</t>
    </rPh>
    <rPh sb="3" eb="5">
      <t>シュウシ</t>
    </rPh>
    <rPh sb="5" eb="7">
      <t>ヒリツ</t>
    </rPh>
    <rPh sb="13" eb="14">
      <t>コ</t>
    </rPh>
    <rPh sb="15" eb="16">
      <t>クロ</t>
    </rPh>
    <rPh sb="16" eb="17">
      <t>ジ</t>
    </rPh>
    <rPh sb="35" eb="37">
      <t>リュウドウ</t>
    </rPh>
    <rPh sb="37" eb="39">
      <t>ヒリツ</t>
    </rPh>
    <rPh sb="45" eb="46">
      <t>コ</t>
    </rPh>
    <rPh sb="48" eb="49">
      <t>ネン</t>
    </rPh>
    <rPh sb="49" eb="51">
      <t>イナイ</t>
    </rPh>
    <rPh sb="52" eb="54">
      <t>シハラ</t>
    </rPh>
    <rPh sb="54" eb="56">
      <t>ノウリョク</t>
    </rPh>
    <rPh sb="61" eb="63">
      <t>リョウキン</t>
    </rPh>
    <rPh sb="63" eb="65">
      <t>カイシュウ</t>
    </rPh>
    <rPh sb="65" eb="66">
      <t>リツ</t>
    </rPh>
    <rPh sb="71" eb="72">
      <t>ヒク</t>
    </rPh>
    <rPh sb="74" eb="76">
      <t>キュウスイ</t>
    </rPh>
    <rPh sb="76" eb="78">
      <t>シュウエキ</t>
    </rPh>
    <rPh sb="82" eb="84">
      <t>ザイゲン</t>
    </rPh>
    <rPh sb="85" eb="86">
      <t>マカナ</t>
    </rPh>
    <rPh sb="87" eb="88">
      <t>キ</t>
    </rPh>
    <rPh sb="90" eb="92">
      <t>イッパン</t>
    </rPh>
    <rPh sb="92" eb="94">
      <t>カイケイ</t>
    </rPh>
    <rPh sb="97" eb="100">
      <t>ホジョキン</t>
    </rPh>
    <rPh sb="101" eb="104">
      <t>ジギョウヒ</t>
    </rPh>
    <rPh sb="105" eb="107">
      <t>カクホ</t>
    </rPh>
    <rPh sb="114" eb="116">
      <t>キギョウ</t>
    </rPh>
    <rPh sb="116" eb="117">
      <t>サイ</t>
    </rPh>
    <rPh sb="117" eb="119">
      <t>ザンダカ</t>
    </rPh>
    <rPh sb="119" eb="120">
      <t>タイ</t>
    </rPh>
    <rPh sb="120" eb="122">
      <t>キュウスイ</t>
    </rPh>
    <rPh sb="122" eb="124">
      <t>シュウエキ</t>
    </rPh>
    <rPh sb="124" eb="125">
      <t>ヒ</t>
    </rPh>
    <rPh sb="125" eb="126">
      <t>リツ</t>
    </rPh>
    <rPh sb="128" eb="130">
      <t>ヘイセイ</t>
    </rPh>
    <rPh sb="132" eb="134">
      <t>ネンド</t>
    </rPh>
    <rPh sb="136" eb="139">
      <t>ケイカクテキ</t>
    </rPh>
    <rPh sb="140" eb="143">
      <t>シホンテキ</t>
    </rPh>
    <rPh sb="144" eb="146">
      <t>シセツ</t>
    </rPh>
    <rPh sb="146" eb="148">
      <t>トウシ</t>
    </rPh>
    <rPh sb="149" eb="150">
      <t>オコナ</t>
    </rPh>
    <rPh sb="155" eb="157">
      <t>ネンネン</t>
    </rPh>
    <rPh sb="157" eb="159">
      <t>キギョウ</t>
    </rPh>
    <rPh sb="159" eb="160">
      <t>サイ</t>
    </rPh>
    <rPh sb="161" eb="163">
      <t>ザンダカ</t>
    </rPh>
    <rPh sb="164" eb="166">
      <t>ヒリツ</t>
    </rPh>
    <rPh sb="167" eb="169">
      <t>ゾウカ</t>
    </rPh>
    <rPh sb="178" eb="179">
      <t>ア</t>
    </rPh>
    <rPh sb="182" eb="184">
      <t>ヒヨウ</t>
    </rPh>
    <rPh sb="187" eb="189">
      <t>キュウスイ</t>
    </rPh>
    <rPh sb="189" eb="191">
      <t>ゲンカ</t>
    </rPh>
    <rPh sb="195" eb="196">
      <t>エン</t>
    </rPh>
    <rPh sb="198" eb="200">
      <t>ジッサイ</t>
    </rPh>
    <rPh sb="203" eb="204">
      <t>ア</t>
    </rPh>
    <rPh sb="207" eb="209">
      <t>スイドウ</t>
    </rPh>
    <rPh sb="209" eb="211">
      <t>リョウキン</t>
    </rPh>
    <rPh sb="214" eb="215">
      <t>タカ</t>
    </rPh>
    <rPh sb="216" eb="218">
      <t>スイジュン</t>
    </rPh>
    <rPh sb="219" eb="221">
      <t>スイイ</t>
    </rPh>
    <rPh sb="222" eb="224">
      <t>ヒヨウ</t>
    </rPh>
    <rPh sb="225" eb="228">
      <t>コウリツセイ</t>
    </rPh>
    <rPh sb="229" eb="230">
      <t>ワル</t>
    </rPh>
    <rPh sb="234" eb="236">
      <t>シセツ</t>
    </rPh>
    <rPh sb="236" eb="239">
      <t>リヨウリツ</t>
    </rPh>
    <rPh sb="244" eb="245">
      <t>コ</t>
    </rPh>
    <rPh sb="246" eb="248">
      <t>シセツ</t>
    </rPh>
    <rPh sb="248" eb="250">
      <t>カドウ</t>
    </rPh>
    <rPh sb="253" eb="255">
      <t>アンテイ</t>
    </rPh>
    <rPh sb="260" eb="262">
      <t>ユウシュウ</t>
    </rPh>
    <rPh sb="262" eb="263">
      <t>リツ</t>
    </rPh>
    <rPh sb="268" eb="269">
      <t>コ</t>
    </rPh>
    <rPh sb="270" eb="272">
      <t>シセツ</t>
    </rPh>
    <rPh sb="273" eb="276">
      <t>コウリツテキ</t>
    </rPh>
    <rPh sb="277" eb="279">
      <t>リヨウ</t>
    </rPh>
    <rPh sb="285" eb="287">
      <t>リョウキン</t>
    </rPh>
    <rPh sb="287" eb="289">
      <t>カイシュウ</t>
    </rPh>
    <rPh sb="289" eb="290">
      <t>リツ</t>
    </rPh>
    <rPh sb="291" eb="292">
      <t>ヒク</t>
    </rPh>
    <rPh sb="293" eb="295">
      <t>キュウスイ</t>
    </rPh>
    <rPh sb="295" eb="297">
      <t>シュウエキ</t>
    </rPh>
    <rPh sb="298" eb="299">
      <t>ノ</t>
    </rPh>
    <phoneticPr fontId="14"/>
  </si>
  <si>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</si>
  <si>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</si>
  <si>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</si>
  <si>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</si>
  <si>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</si>
  <si>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</si>
  <si>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</si>
  <si>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</si>
  <si>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</si>
  <si>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</si>
  <si>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</si>
  <si>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</si>
  <si>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</si>
  <si>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</si>
  <si>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</si>
  <si>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</si>
  <si>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</si>
  <si>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</si>
  <si>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</si>
  <si>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</si>
  <si>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</si>
  <si>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</si>
  <si>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</si>
  <si>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</si>
  <si>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</si>
  <si>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</si>
  <si>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A9</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</si>
  <si>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</si>
  <si>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</si>
  <si>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</si>
  <si>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</si>
  <si>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</si>
  <si>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</si>
  <si>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</si>
  <si>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</si>
  <si>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</si>
  <si>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</si>
  <si>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施設全体の減価償却率が61％となっており、年々、耐用年数に近づく中、管路経年では一部の管路が耐用年数に達したものもある。
　管路更新は、令和6年度以降浜中町水道ビジョンに基づいた計画的な更新事業等を実施している。</t>
    <rPh sb="1" eb="3">
      <t>シセツ</t>
    </rPh>
    <rPh sb="3" eb="5">
      <t>ゼンタイ</t>
    </rPh>
    <rPh sb="6" eb="8">
      <t>ゲンカ</t>
    </rPh>
    <rPh sb="8" eb="10">
      <t>ショウキャク</t>
    </rPh>
    <rPh sb="10" eb="11">
      <t>リツ</t>
    </rPh>
    <rPh sb="22" eb="23">
      <t>ネン</t>
    </rPh>
    <rPh sb="25" eb="27">
      <t>タイヨウ</t>
    </rPh>
    <rPh sb="27" eb="29">
      <t>ネンスウ</t>
    </rPh>
    <rPh sb="30" eb="31">
      <t>チカ</t>
    </rPh>
    <rPh sb="33" eb="34">
      <t>ナカ</t>
    </rPh>
    <rPh sb="35" eb="36">
      <t>カン</t>
    </rPh>
    <rPh sb="36" eb="37">
      <t>ロ</t>
    </rPh>
    <rPh sb="37" eb="39">
      <t>ケイネン</t>
    </rPh>
    <rPh sb="41" eb="43">
      <t>イチブ</t>
    </rPh>
    <rPh sb="44" eb="45">
      <t>カン</t>
    </rPh>
    <rPh sb="45" eb="46">
      <t>ロ</t>
    </rPh>
    <rPh sb="47" eb="49">
      <t>タイヨウ</t>
    </rPh>
    <rPh sb="49" eb="51">
      <t>ネンスウ</t>
    </rPh>
    <rPh sb="52" eb="53">
      <t>タッ</t>
    </rPh>
    <rPh sb="69" eb="71">
      <t>レイワ</t>
    </rPh>
    <rPh sb="73" eb="74">
      <t>ド</t>
    </rPh>
    <rPh sb="74" eb="76">
      <t>イコウ</t>
    </rPh>
    <rPh sb="76" eb="79">
      <t>ハマナカチョウ</t>
    </rPh>
    <rPh sb="79" eb="81">
      <t>スイドウ</t>
    </rPh>
    <rPh sb="86" eb="87">
      <t>モト</t>
    </rPh>
    <rPh sb="90" eb="93">
      <t>ケイカクテキ</t>
    </rPh>
    <rPh sb="94" eb="96">
      <t>コウシン</t>
    </rPh>
    <rPh sb="96" eb="98">
      <t>ジギョウ</t>
    </rPh>
    <rPh sb="98" eb="99">
      <t>トウ</t>
    </rPh>
    <rPh sb="100" eb="102">
      <t>ジッシ</t>
    </rPh>
    <phoneticPr fontId="14"/>
  </si>
  <si>
    <t>　給水人口の継続的な減少に伴い給水収益も減少していくことが推測される中で施設の更新時期を迎えることになり、多額の資金が必要になる。
　施設投資の主な財源は企業債になるが、その企業債の償還財源は水道料金を原資とするため料金回収率を高める。また経費削減に努め費用の効率性を改善する。
　事業計画の策定と併せて令和6年度に料金改定を実施しており収支の改善に努めている。今後も令和11年度の料金改定を視野に入れつつ安定した事業運営に取り組んでいく。</t>
    <rPh sb="1" eb="3">
      <t>キュウスイ</t>
    </rPh>
    <rPh sb="3" eb="5">
      <t>ジンコウ</t>
    </rPh>
    <rPh sb="6" eb="9">
      <t>ケイゾクテキ</t>
    </rPh>
    <rPh sb="10" eb="12">
      <t>ゲンショウ</t>
    </rPh>
    <rPh sb="13" eb="14">
      <t>トモナ</t>
    </rPh>
    <rPh sb="15" eb="17">
      <t>キュウスイ</t>
    </rPh>
    <rPh sb="17" eb="19">
      <t>シュウエキ</t>
    </rPh>
    <rPh sb="20" eb="22">
      <t>ゲンショウ</t>
    </rPh>
    <rPh sb="29" eb="31">
      <t>スイソク</t>
    </rPh>
    <rPh sb="34" eb="35">
      <t>ナカ</t>
    </rPh>
    <rPh sb="36" eb="38">
      <t>シセツ</t>
    </rPh>
    <rPh sb="39" eb="41">
      <t>コウシン</t>
    </rPh>
    <rPh sb="41" eb="43">
      <t>ジキ</t>
    </rPh>
    <rPh sb="44" eb="45">
      <t>ムカ</t>
    </rPh>
    <rPh sb="53" eb="55">
      <t>タガク</t>
    </rPh>
    <rPh sb="56" eb="58">
      <t>シキン</t>
    </rPh>
    <rPh sb="59" eb="61">
      <t>ヒツヨウ</t>
    </rPh>
    <rPh sb="67" eb="69">
      <t>シセツ</t>
    </rPh>
    <rPh sb="69" eb="71">
      <t>トウシ</t>
    </rPh>
    <rPh sb="72" eb="73">
      <t>オモ</t>
    </rPh>
    <rPh sb="74" eb="76">
      <t>ザイゲン</t>
    </rPh>
    <rPh sb="77" eb="79">
      <t>キギョウ</t>
    </rPh>
    <rPh sb="79" eb="80">
      <t>サイ</t>
    </rPh>
    <rPh sb="87" eb="89">
      <t>キギョウ</t>
    </rPh>
    <rPh sb="89" eb="90">
      <t>サイ</t>
    </rPh>
    <rPh sb="91" eb="93">
      <t>ショウカン</t>
    </rPh>
    <rPh sb="93" eb="95">
      <t>ザイゲン</t>
    </rPh>
    <rPh sb="96" eb="98">
      <t>スイドウ</t>
    </rPh>
    <rPh sb="98" eb="100">
      <t>リョウキン</t>
    </rPh>
    <rPh sb="101" eb="103">
      <t>ゲンシ</t>
    </rPh>
    <rPh sb="108" eb="110">
      <t>リョウキン</t>
    </rPh>
    <rPh sb="110" eb="112">
      <t>カイシュウ</t>
    </rPh>
    <rPh sb="112" eb="113">
      <t>リツ</t>
    </rPh>
    <rPh sb="114" eb="115">
      <t>タカ</t>
    </rPh>
    <rPh sb="120" eb="122">
      <t>ケイヒ</t>
    </rPh>
    <rPh sb="122" eb="124">
      <t>サクゲン</t>
    </rPh>
    <rPh sb="125" eb="126">
      <t>ツト</t>
    </rPh>
    <rPh sb="127" eb="129">
      <t>ヒヨウ</t>
    </rPh>
    <rPh sb="130" eb="133">
      <t>コウリツセイ</t>
    </rPh>
    <rPh sb="134" eb="136">
      <t>カイゼン</t>
    </rPh>
    <rPh sb="141" eb="143">
      <t>ジギョウ</t>
    </rPh>
    <rPh sb="143" eb="145">
      <t>ケイカク</t>
    </rPh>
    <rPh sb="146" eb="148">
      <t>サクテイ</t>
    </rPh>
    <rPh sb="149" eb="150">
      <t>アワ</t>
    </rPh>
    <rPh sb="152" eb="154">
      <t>レイワ</t>
    </rPh>
    <rPh sb="155" eb="156">
      <t>ネン</t>
    </rPh>
    <rPh sb="156" eb="157">
      <t>ド</t>
    </rPh>
    <rPh sb="158" eb="160">
      <t>リョウキン</t>
    </rPh>
    <rPh sb="160" eb="162">
      <t>カイテイ</t>
    </rPh>
    <rPh sb="163" eb="165">
      <t>ジッシ</t>
    </rPh>
    <rPh sb="169" eb="171">
      <t>シュウシ</t>
    </rPh>
    <rPh sb="172" eb="174">
      <t>カイゼン</t>
    </rPh>
    <rPh sb="175" eb="176">
      <t>ツト</t>
    </rPh>
    <rPh sb="181" eb="183">
      <t>コンゴ</t>
    </rPh>
    <rPh sb="184" eb="186">
      <t>レイワ</t>
    </rPh>
    <rPh sb="188" eb="190">
      <t>ネンド</t>
    </rPh>
    <rPh sb="191" eb="193">
      <t>リョウキン</t>
    </rPh>
    <rPh sb="193" eb="195">
      <t>カイテイ</t>
    </rPh>
    <rPh sb="196" eb="198">
      <t>シヤ</t>
    </rPh>
    <rPh sb="199" eb="200">
      <t>イ</t>
    </rPh>
    <rPh sb="203" eb="205">
      <t>アンテイ</t>
    </rPh>
    <rPh sb="207" eb="209">
      <t>ジギョウ</t>
    </rPh>
    <rPh sb="209" eb="211">
      <t>ウンエイ</t>
    </rPh>
    <rPh sb="212" eb="213">
      <t>ト</t>
    </rPh>
    <rPh sb="214" eb="215">
      <t>ク</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</si>
</sst>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0.81</c:v>
                </c:pt>
                <c:pt idx="1">
                  <c:v>0.38</c:v>
                </c:pt>
                <c:pt idx="2">
                  <c:v>0.51</c:v>
                </c:pt>
                <c:pt idx="3">
                  <c:v>0.35</c:v>
                </c:pt>
                <c:pt idx="4">
                  <c:v>0.31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108.61</c:v>
                </c:pt>
                <c:pt idx="1">
                  <c:v>104.48</c:v>
                </c:pt>
                <c:pt idx="2">
                  <c:v>104.45</c:v>
                </c:pt>
                <c:pt idx="3">
                  <c:v>105.71</c:v>
                </c:pt>
                <c:pt idx="4">
                  <c:v>109.6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108.22</c:v>
                </c:pt>
                <c:pt idx="1">
                  <c:v>114.22</c:v>
                </c:pt>
                <c:pt idx="2">
                  <c:v>108.19</c:v>
                </c:pt>
                <c:pt idx="3">
                  <c:v>106.93</c:v>
                </c:pt>
                <c:pt idx="4">
                  <c:v>109.12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66.33</c:v>
                </c:pt>
                <c:pt idx="1">
                  <c:v>64.569999999999993</c:v>
                </c:pt>
                <c:pt idx="2">
                  <c:v>59.41</c:v>
                </c:pt>
                <c:pt idx="3">
                  <c:v>59.83</c:v>
                </c:pt>
                <c:pt idx="4">
                  <c:v>61.23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52.73</c:v>
                </c:pt>
                <c:pt idx="1">
                  <c:v>53.25</c:v>
                </c:pt>
                <c:pt idx="2">
                  <c:v>53.4</c:v>
                </c:pt>
                <c:pt idx="3">
                  <c:v>52.14</c:v>
                </c:pt>
                <c:pt idx="4">
                  <c:v>53.49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12.87</c:v>
                </c:pt>
                <c:pt idx="1">
                  <c:v>14.1</c:v>
                </c:pt>
                <c:pt idx="2">
                  <c:v>22.48</c:v>
                </c:pt>
                <c:pt idx="3">
                  <c:v>24.07</c:v>
                </c:pt>
                <c:pt idx="4">
                  <c:v>25.41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19.91</c:v>
                </c:pt>
                <c:pt idx="1">
                  <c:v>23.02</c:v>
                </c:pt>
                <c:pt idx="2">
                  <c:v>21.86</c:v>
                </c:pt>
                <c:pt idx="3">
                  <c:v>21.01</c:v>
                </c:pt>
                <c:pt idx="4">
                  <c:v>21.96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25.29</c:v>
                </c:pt>
                <c:pt idx="1">
                  <c:v>22.71</c:v>
                </c:pt>
                <c:pt idx="2">
                  <c:v>6.17</c:v>
                </c:pt>
                <c:pt idx="3">
                  <c:v>20.41</c:v>
                </c:pt>
                <c:pt idx="4">
                  <c:v>19.420000000000002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317.22000000000003</c:v>
                </c:pt>
                <c:pt idx="1">
                  <c:v>374.39</c:v>
                </c:pt>
                <c:pt idx="2">
                  <c:v>419.65</c:v>
                </c:pt>
                <c:pt idx="3">
                  <c:v>475.98</c:v>
                </c:pt>
                <c:pt idx="4">
                  <c:v>305.24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348.88</c:v>
                </c:pt>
                <c:pt idx="1">
                  <c:v>381.07</c:v>
                </c:pt>
                <c:pt idx="2">
                  <c:v>367.4</c:v>
                </c:pt>
                <c:pt idx="3">
                  <c:v>345.42</c:v>
                </c:pt>
                <c:pt idx="4">
                  <c:v>315.60000000000002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405.52</c:v>
                </c:pt>
                <c:pt idx="1">
                  <c:v>480.57</c:v>
                </c:pt>
                <c:pt idx="2">
                  <c:v>748.05</c:v>
                </c:pt>
                <c:pt idx="3">
                  <c:v>766.77</c:v>
                </c:pt>
                <c:pt idx="4">
                  <c:v>873.66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540.38</c:v>
                </c:pt>
                <c:pt idx="1">
                  <c:v>556.47</c:v>
                </c:pt>
                <c:pt idx="2">
                  <c:v>564.99</c:v>
                </c:pt>
                <c:pt idx="3">
                  <c:v>631.39</c:v>
                </c:pt>
                <c:pt idx="4">
                  <c:v>625.11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80.64</c:v>
                </c:pt>
                <c:pt idx="1">
                  <c:v>72.69</c:v>
                </c:pt>
                <c:pt idx="2">
                  <c:v>69.23</c:v>
                </c:pt>
                <c:pt idx="3">
                  <c:v>66.67</c:v>
                </c:pt>
                <c:pt idx="4">
                  <c:v>74.59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83.22</c:v>
                </c:pt>
                <c:pt idx="1">
                  <c:v>78.67</c:v>
                </c:pt>
                <c:pt idx="2">
                  <c:v>80.56</c:v>
                </c:pt>
                <c:pt idx="3">
                  <c:v>76.55</c:v>
                </c:pt>
                <c:pt idx="4">
                  <c:v>77.739999999999995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301.2</c:v>
                </c:pt>
                <c:pt idx="1">
                  <c:v>333.49</c:v>
                </c:pt>
                <c:pt idx="2">
                  <c:v>348.32</c:v>
                </c:pt>
                <c:pt idx="3">
                  <c:v>359.75</c:v>
                </c:pt>
                <c:pt idx="4">
                  <c:v>315.20999999999998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234.17</c:v>
                </c:pt>
                <c:pt idx="1">
                  <c:v>257.95</c:v>
                </c:pt>
                <c:pt idx="2">
                  <c:v>260.87</c:v>
                </c:pt>
                <c:pt idx="3">
                  <c:v>269.25</c:v>
                </c:pt>
                <c:pt idx="4">
                  <c:v>274.94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82.7</c:v>
                </c:pt>
                <c:pt idx="1">
                  <c:v>82.78</c:v>
                </c:pt>
                <c:pt idx="2">
                  <c:v>79.83</c:v>
                </c:pt>
                <c:pt idx="3">
                  <c:v>78.22</c:v>
                </c:pt>
                <c:pt idx="4">
                  <c:v>78.66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41.06</c:v>
                </c:pt>
                <c:pt idx="1">
                  <c:v>39.94</c:v>
                </c:pt>
                <c:pt idx="2">
                  <c:v>40.19</c:v>
                </c:pt>
                <c:pt idx="3">
                  <c:v>41.14</c:v>
                </c:pt>
                <c:pt idx="4">
                  <c:v>41.02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83.6</c:v>
                </c:pt>
                <c:pt idx="1">
                  <c:v>83.3</c:v>
                </c:pt>
                <c:pt idx="2">
                  <c:v>86.05</c:v>
                </c:pt>
                <c:pt idx="3">
                  <c:v>87.74</c:v>
                </c:pt>
                <c:pt idx="4">
                  <c:v>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72.42</c:v>
                </c:pt>
                <c:pt idx="1">
                  <c:v>69.41</c:v>
                </c:pt>
                <c:pt idx="2">
                  <c:v>71.52</c:v>
                </c:pt>
                <c:pt idx="3">
                  <c:v>70.42</c:v>
                </c:pt>
                <c:pt idx="4">
                  <c:v>69.900000000000006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浜中町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A9</v>
      </c>
      <c r="X8" s="26"/>
      <c r="Y8" s="26"/>
      <c r="Z8" s="26"/>
      <c r="AA8" s="26"/>
      <c r="AB8" s="26"/>
      <c r="AC8" s="26"/>
      <c r="AD8" s="26" t="str">
        <f>データ!$M$6</f>
        <v>非設置</v>
      </c>
      <c r="AE8" s="26"/>
      <c r="AF8" s="26"/>
      <c r="AG8" s="26"/>
      <c r="AH8" s="26"/>
      <c r="AI8" s="26"/>
      <c r="AJ8" s="26"/>
      <c r="AK8" s="2"/>
      <c r="AL8" s="29">
        <f>データ!$R$6</f>
        <v>5333</v>
      </c>
      <c r="AM8" s="29"/>
      <c r="AN8" s="29"/>
      <c r="AO8" s="29"/>
      <c r="AP8" s="29"/>
      <c r="AQ8" s="29"/>
      <c r="AR8" s="29"/>
      <c r="AS8" s="29"/>
      <c r="AT8" s="7">
        <f>データ!$S$6</f>
        <v>423.12</v>
      </c>
      <c r="AU8" s="15"/>
      <c r="AV8" s="15"/>
      <c r="AW8" s="15"/>
      <c r="AX8" s="15"/>
      <c r="AY8" s="15"/>
      <c r="AZ8" s="15"/>
      <c r="BA8" s="15"/>
      <c r="BB8" s="27">
        <f>データ!$T$6</f>
        <v>12.6</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39.24</v>
      </c>
      <c r="J10" s="15"/>
      <c r="K10" s="15"/>
      <c r="L10" s="15"/>
      <c r="M10" s="15"/>
      <c r="N10" s="15"/>
      <c r="O10" s="24"/>
      <c r="P10" s="27">
        <f>データ!$P$6</f>
        <v>78.95</v>
      </c>
      <c r="Q10" s="27"/>
      <c r="R10" s="27"/>
      <c r="S10" s="27"/>
      <c r="T10" s="27"/>
      <c r="U10" s="27"/>
      <c r="V10" s="27"/>
      <c r="W10" s="29">
        <f>データ!$Q$6</f>
        <v>5010</v>
      </c>
      <c r="X10" s="29"/>
      <c r="Y10" s="29"/>
      <c r="Z10" s="29"/>
      <c r="AA10" s="29"/>
      <c r="AB10" s="29"/>
      <c r="AC10" s="29"/>
      <c r="AD10" s="2"/>
      <c r="AE10" s="2"/>
      <c r="AF10" s="2"/>
      <c r="AG10" s="2"/>
      <c r="AH10" s="2"/>
      <c r="AI10" s="2"/>
      <c r="AJ10" s="2"/>
      <c r="AK10" s="2"/>
      <c r="AL10" s="29">
        <f>データ!$U$6</f>
        <v>4140</v>
      </c>
      <c r="AM10" s="29"/>
      <c r="AN10" s="29"/>
      <c r="AO10" s="29"/>
      <c r="AP10" s="29"/>
      <c r="AQ10" s="29"/>
      <c r="AR10" s="29"/>
      <c r="AS10" s="29"/>
      <c r="AT10" s="7">
        <f>データ!$V$6</f>
        <v>57.71</v>
      </c>
      <c r="AU10" s="15"/>
      <c r="AV10" s="15"/>
      <c r="AW10" s="15"/>
      <c r="AX10" s="15"/>
      <c r="AY10" s="15"/>
      <c r="AZ10" s="15"/>
      <c r="BA10" s="15"/>
      <c r="BB10" s="27">
        <f>データ!$W$6</f>
        <v>71.739999999999995</v>
      </c>
      <c r="BC10" s="27"/>
      <c r="BD10" s="27"/>
      <c r="BE10" s="27"/>
      <c r="BF10" s="27"/>
      <c r="BG10" s="27"/>
      <c r="BH10" s="27"/>
      <c r="BI10" s="27"/>
      <c r="BJ10" s="2"/>
      <c r="BK10" s="2"/>
      <c r="BL10" s="38" t="s">
        <v>34</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71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6</v>
      </c>
      <c r="J84" s="12" t="s">
        <v>25</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AAeJBNp35PlMLoV+z0e08bq+meLVIR2smedsrpHV5ftyfzKPCJ9ts7K8J61e0YqfXSy8IikMjwDVwzWPVCZaEQ==" saltValue="MrCerIlMKcHBAt+LDUxpw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49</v>
      </c>
      <c r="C3" s="67" t="s">
        <v>57</v>
      </c>
      <c r="D3" s="67" t="s">
        <v>58</v>
      </c>
      <c r="E3" s="67" t="s">
        <v>2</v>
      </c>
      <c r="F3" s="67" t="s">
        <v>1</v>
      </c>
      <c r="G3" s="67" t="s">
        <v>23</v>
      </c>
      <c r="H3" s="74" t="s">
        <v>28</v>
      </c>
      <c r="I3" s="77"/>
      <c r="J3" s="77"/>
      <c r="K3" s="77"/>
      <c r="L3" s="77"/>
      <c r="M3" s="77"/>
      <c r="N3" s="77"/>
      <c r="O3" s="77"/>
      <c r="P3" s="77"/>
      <c r="Q3" s="77"/>
      <c r="R3" s="77"/>
      <c r="S3" s="77"/>
      <c r="T3" s="77"/>
      <c r="U3" s="77"/>
      <c r="V3" s="77"/>
      <c r="W3" s="81"/>
      <c r="X3" s="83" t="s">
        <v>53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51</v>
      </c>
      <c r="Y4" s="84"/>
      <c r="Z4" s="84"/>
      <c r="AA4" s="84"/>
      <c r="AB4" s="84"/>
      <c r="AC4" s="84"/>
      <c r="AD4" s="84"/>
      <c r="AE4" s="84"/>
      <c r="AF4" s="84"/>
      <c r="AG4" s="84"/>
      <c r="AH4" s="84"/>
      <c r="AI4" s="84" t="s">
        <v>43</v>
      </c>
      <c r="AJ4" s="84"/>
      <c r="AK4" s="84"/>
      <c r="AL4" s="84"/>
      <c r="AM4" s="84"/>
      <c r="AN4" s="84"/>
      <c r="AO4" s="84"/>
      <c r="AP4" s="84"/>
      <c r="AQ4" s="84"/>
      <c r="AR4" s="84"/>
      <c r="AS4" s="84"/>
      <c r="AT4" s="84" t="s">
        <v>37</v>
      </c>
      <c r="AU4" s="84"/>
      <c r="AV4" s="84"/>
      <c r="AW4" s="84"/>
      <c r="AX4" s="84"/>
      <c r="AY4" s="84"/>
      <c r="AZ4" s="84"/>
      <c r="BA4" s="84"/>
      <c r="BB4" s="84"/>
      <c r="BC4" s="84"/>
      <c r="BD4" s="84"/>
      <c r="BE4" s="84" t="s">
        <v>61</v>
      </c>
      <c r="BF4" s="84"/>
      <c r="BG4" s="84"/>
      <c r="BH4" s="84"/>
      <c r="BI4" s="84"/>
      <c r="BJ4" s="84"/>
      <c r="BK4" s="84"/>
      <c r="BL4" s="84"/>
      <c r="BM4" s="84"/>
      <c r="BN4" s="84"/>
      <c r="BO4" s="84"/>
      <c r="BP4" s="84" t="s">
        <v>33</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60</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26</v>
      </c>
      <c r="B5" s="69"/>
      <c r="C5" s="69"/>
      <c r="D5" s="69"/>
      <c r="E5" s="69"/>
      <c r="F5" s="69"/>
      <c r="G5" s="69"/>
      <c r="H5" s="76" t="s">
        <v>56</v>
      </c>
      <c r="I5" s="76" t="s">
        <v>69</v>
      </c>
      <c r="J5" s="76" t="s">
        <v>70</v>
      </c>
      <c r="K5" s="76" t="s">
        <v>72</v>
      </c>
      <c r="L5" s="76" t="s">
        <v>73</v>
      </c>
      <c r="M5" s="76" t="s">
        <v>3</v>
      </c>
      <c r="N5" s="76" t="s">
        <v>74</v>
      </c>
      <c r="O5" s="76" t="s">
        <v>75</v>
      </c>
      <c r="P5" s="76" t="s">
        <v>76</v>
      </c>
      <c r="Q5" s="76" t="s">
        <v>77</v>
      </c>
      <c r="R5" s="76" t="s">
        <v>78</v>
      </c>
      <c r="S5" s="76" t="s">
        <v>79</v>
      </c>
      <c r="T5" s="76" t="s">
        <v>63</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42</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16632</v>
      </c>
      <c r="D6" s="70">
        <f t="shared" si="1"/>
        <v>46</v>
      </c>
      <c r="E6" s="70">
        <f t="shared" si="1"/>
        <v>1</v>
      </c>
      <c r="F6" s="70">
        <f t="shared" si="1"/>
        <v>0</v>
      </c>
      <c r="G6" s="70">
        <f t="shared" si="1"/>
        <v>1</v>
      </c>
      <c r="H6" s="70" t="str">
        <f t="shared" si="1"/>
        <v>北海道　浜中町</v>
      </c>
      <c r="I6" s="70" t="str">
        <f t="shared" si="1"/>
        <v>法適用</v>
      </c>
      <c r="J6" s="70" t="str">
        <f t="shared" si="1"/>
        <v>水道事業</v>
      </c>
      <c r="K6" s="70" t="str">
        <f t="shared" si="1"/>
        <v>末端給水事業</v>
      </c>
      <c r="L6" s="70" t="str">
        <f t="shared" si="1"/>
        <v>A9</v>
      </c>
      <c r="M6" s="70" t="str">
        <f t="shared" si="1"/>
        <v>非設置</v>
      </c>
      <c r="N6" s="79" t="str">
        <f t="shared" si="1"/>
        <v>-</v>
      </c>
      <c r="O6" s="79">
        <f t="shared" si="1"/>
        <v>39.24</v>
      </c>
      <c r="P6" s="79">
        <f t="shared" si="1"/>
        <v>78.95</v>
      </c>
      <c r="Q6" s="79">
        <f t="shared" si="1"/>
        <v>5010</v>
      </c>
      <c r="R6" s="79">
        <f t="shared" si="1"/>
        <v>5333</v>
      </c>
      <c r="S6" s="79">
        <f t="shared" si="1"/>
        <v>423.12</v>
      </c>
      <c r="T6" s="79">
        <f t="shared" si="1"/>
        <v>12.6</v>
      </c>
      <c r="U6" s="79">
        <f t="shared" si="1"/>
        <v>4140</v>
      </c>
      <c r="V6" s="79">
        <f t="shared" si="1"/>
        <v>57.71</v>
      </c>
      <c r="W6" s="79">
        <f t="shared" si="1"/>
        <v>71.739999999999995</v>
      </c>
      <c r="X6" s="85">
        <f t="shared" ref="X6:AG6" si="2">IF(X7="",NA(),X7)</f>
        <v>108.61</v>
      </c>
      <c r="Y6" s="85">
        <f t="shared" si="2"/>
        <v>104.48</v>
      </c>
      <c r="Z6" s="85">
        <f t="shared" si="2"/>
        <v>104.45</v>
      </c>
      <c r="AA6" s="85">
        <f t="shared" si="2"/>
        <v>105.71</v>
      </c>
      <c r="AB6" s="85">
        <f t="shared" si="2"/>
        <v>109.6</v>
      </c>
      <c r="AC6" s="85">
        <f t="shared" si="2"/>
        <v>108.22</v>
      </c>
      <c r="AD6" s="85">
        <f t="shared" si="2"/>
        <v>114.22</v>
      </c>
      <c r="AE6" s="85">
        <f t="shared" si="2"/>
        <v>108.19</v>
      </c>
      <c r="AF6" s="85">
        <f t="shared" si="2"/>
        <v>106.93</v>
      </c>
      <c r="AG6" s="85">
        <f t="shared" si="2"/>
        <v>109.12</v>
      </c>
      <c r="AH6" s="79" t="str">
        <f>IF(AH7="","",IF(AH7="-","【-】","【"&amp;SUBSTITUTE(TEXT(AH7,"#,##0.00"),"-","△")&amp;"】"))</f>
        <v>【108.24】</v>
      </c>
      <c r="AI6" s="79">
        <f t="shared" ref="AI6:AR6" si="3">IF(AI7="",NA(),AI7)</f>
        <v>0</v>
      </c>
      <c r="AJ6" s="79">
        <f t="shared" si="3"/>
        <v>0</v>
      </c>
      <c r="AK6" s="79">
        <f t="shared" si="3"/>
        <v>0</v>
      </c>
      <c r="AL6" s="79">
        <f t="shared" si="3"/>
        <v>0</v>
      </c>
      <c r="AM6" s="79">
        <f t="shared" si="3"/>
        <v>0</v>
      </c>
      <c r="AN6" s="85">
        <f t="shared" si="3"/>
        <v>25.29</v>
      </c>
      <c r="AO6" s="85">
        <f t="shared" si="3"/>
        <v>22.71</v>
      </c>
      <c r="AP6" s="85">
        <f t="shared" si="3"/>
        <v>6.17</v>
      </c>
      <c r="AQ6" s="85">
        <f t="shared" si="3"/>
        <v>20.41</v>
      </c>
      <c r="AR6" s="85">
        <f t="shared" si="3"/>
        <v>19.420000000000002</v>
      </c>
      <c r="AS6" s="79" t="str">
        <f>IF(AS7="","",IF(AS7="-","【-】","【"&amp;SUBSTITUTE(TEXT(AS7,"#,##0.00"),"-","△")&amp;"】"))</f>
        <v>【1.50】</v>
      </c>
      <c r="AT6" s="85">
        <f t="shared" ref="AT6:BC6" si="4">IF(AT7="",NA(),AT7)</f>
        <v>317.22000000000003</v>
      </c>
      <c r="AU6" s="85">
        <f t="shared" si="4"/>
        <v>374.39</v>
      </c>
      <c r="AV6" s="85">
        <f t="shared" si="4"/>
        <v>419.65</v>
      </c>
      <c r="AW6" s="85">
        <f t="shared" si="4"/>
        <v>475.98</v>
      </c>
      <c r="AX6" s="85">
        <f t="shared" si="4"/>
        <v>305.24</v>
      </c>
      <c r="AY6" s="85">
        <f t="shared" si="4"/>
        <v>348.88</v>
      </c>
      <c r="AZ6" s="85">
        <f t="shared" si="4"/>
        <v>381.07</v>
      </c>
      <c r="BA6" s="85">
        <f t="shared" si="4"/>
        <v>367.4</v>
      </c>
      <c r="BB6" s="85">
        <f t="shared" si="4"/>
        <v>345.42</v>
      </c>
      <c r="BC6" s="85">
        <f t="shared" si="4"/>
        <v>315.60000000000002</v>
      </c>
      <c r="BD6" s="79" t="str">
        <f>IF(BD7="","",IF(BD7="-","【-】","【"&amp;SUBSTITUTE(TEXT(BD7,"#,##0.00"),"-","△")&amp;"】"))</f>
        <v>【243.36】</v>
      </c>
      <c r="BE6" s="85">
        <f t="shared" ref="BE6:BN6" si="5">IF(BE7="",NA(),BE7)</f>
        <v>405.52</v>
      </c>
      <c r="BF6" s="85">
        <f t="shared" si="5"/>
        <v>480.57</v>
      </c>
      <c r="BG6" s="85">
        <f t="shared" si="5"/>
        <v>748.05</v>
      </c>
      <c r="BH6" s="85">
        <f t="shared" si="5"/>
        <v>766.77</v>
      </c>
      <c r="BI6" s="85">
        <f t="shared" si="5"/>
        <v>873.66</v>
      </c>
      <c r="BJ6" s="85">
        <f t="shared" si="5"/>
        <v>540.38</v>
      </c>
      <c r="BK6" s="85">
        <f t="shared" si="5"/>
        <v>556.47</v>
      </c>
      <c r="BL6" s="85">
        <f t="shared" si="5"/>
        <v>564.99</v>
      </c>
      <c r="BM6" s="85">
        <f t="shared" si="5"/>
        <v>631.39</v>
      </c>
      <c r="BN6" s="85">
        <f t="shared" si="5"/>
        <v>625.11</v>
      </c>
      <c r="BO6" s="79" t="str">
        <f>IF(BO7="","",IF(BO7="-","【-】","【"&amp;SUBSTITUTE(TEXT(BO7,"#,##0.00"),"-","△")&amp;"】"))</f>
        <v>【265.93】</v>
      </c>
      <c r="BP6" s="85">
        <f t="shared" ref="BP6:BY6" si="6">IF(BP7="",NA(),BP7)</f>
        <v>80.64</v>
      </c>
      <c r="BQ6" s="85">
        <f t="shared" si="6"/>
        <v>72.69</v>
      </c>
      <c r="BR6" s="85">
        <f t="shared" si="6"/>
        <v>69.23</v>
      </c>
      <c r="BS6" s="85">
        <f t="shared" si="6"/>
        <v>66.67</v>
      </c>
      <c r="BT6" s="85">
        <f t="shared" si="6"/>
        <v>74.59</v>
      </c>
      <c r="BU6" s="85">
        <f t="shared" si="6"/>
        <v>83.22</v>
      </c>
      <c r="BV6" s="85">
        <f t="shared" si="6"/>
        <v>78.67</v>
      </c>
      <c r="BW6" s="85">
        <f t="shared" si="6"/>
        <v>80.56</v>
      </c>
      <c r="BX6" s="85">
        <f t="shared" si="6"/>
        <v>76.55</v>
      </c>
      <c r="BY6" s="85">
        <f t="shared" si="6"/>
        <v>77.739999999999995</v>
      </c>
      <c r="BZ6" s="79" t="str">
        <f>IF(BZ7="","",IF(BZ7="-","【-】","【"&amp;SUBSTITUTE(TEXT(BZ7,"#,##0.00"),"-","△")&amp;"】"))</f>
        <v>【97.82】</v>
      </c>
      <c r="CA6" s="85">
        <f t="shared" ref="CA6:CJ6" si="7">IF(CA7="",NA(),CA7)</f>
        <v>301.2</v>
      </c>
      <c r="CB6" s="85">
        <f t="shared" si="7"/>
        <v>333.49</v>
      </c>
      <c r="CC6" s="85">
        <f t="shared" si="7"/>
        <v>348.32</v>
      </c>
      <c r="CD6" s="85">
        <f t="shared" si="7"/>
        <v>359.75</v>
      </c>
      <c r="CE6" s="85">
        <f t="shared" si="7"/>
        <v>315.20999999999998</v>
      </c>
      <c r="CF6" s="85">
        <f t="shared" si="7"/>
        <v>234.17</v>
      </c>
      <c r="CG6" s="85">
        <f t="shared" si="7"/>
        <v>257.95</v>
      </c>
      <c r="CH6" s="85">
        <f t="shared" si="7"/>
        <v>260.87</v>
      </c>
      <c r="CI6" s="85">
        <f t="shared" si="7"/>
        <v>269.25</v>
      </c>
      <c r="CJ6" s="85">
        <f t="shared" si="7"/>
        <v>274.94</v>
      </c>
      <c r="CK6" s="79" t="str">
        <f>IF(CK7="","",IF(CK7="-","【-】","【"&amp;SUBSTITUTE(TEXT(CK7,"#,##0.00"),"-","△")&amp;"】"))</f>
        <v>【177.56】</v>
      </c>
      <c r="CL6" s="85">
        <f t="shared" ref="CL6:CU6" si="8">IF(CL7="",NA(),CL7)</f>
        <v>82.7</v>
      </c>
      <c r="CM6" s="85">
        <f t="shared" si="8"/>
        <v>82.78</v>
      </c>
      <c r="CN6" s="85">
        <f t="shared" si="8"/>
        <v>79.83</v>
      </c>
      <c r="CO6" s="85">
        <f t="shared" si="8"/>
        <v>78.22</v>
      </c>
      <c r="CP6" s="85">
        <f t="shared" si="8"/>
        <v>78.66</v>
      </c>
      <c r="CQ6" s="85">
        <f t="shared" si="8"/>
        <v>41.06</v>
      </c>
      <c r="CR6" s="85">
        <f t="shared" si="8"/>
        <v>39.94</v>
      </c>
      <c r="CS6" s="85">
        <f t="shared" si="8"/>
        <v>40.19</v>
      </c>
      <c r="CT6" s="85">
        <f t="shared" si="8"/>
        <v>41.14</v>
      </c>
      <c r="CU6" s="85">
        <f t="shared" si="8"/>
        <v>41.02</v>
      </c>
      <c r="CV6" s="79" t="str">
        <f>IF(CV7="","",IF(CV7="-","【-】","【"&amp;SUBSTITUTE(TEXT(CV7,"#,##0.00"),"-","△")&amp;"】"))</f>
        <v>【59.81】</v>
      </c>
      <c r="CW6" s="85">
        <f t="shared" ref="CW6:DF6" si="9">IF(CW7="",NA(),CW7)</f>
        <v>83.6</v>
      </c>
      <c r="CX6" s="85">
        <f t="shared" si="9"/>
        <v>83.3</v>
      </c>
      <c r="CY6" s="85">
        <f t="shared" si="9"/>
        <v>86.05</v>
      </c>
      <c r="CZ6" s="85">
        <f t="shared" si="9"/>
        <v>87.74</v>
      </c>
      <c r="DA6" s="85">
        <f t="shared" si="9"/>
        <v>91</v>
      </c>
      <c r="DB6" s="85">
        <f t="shared" si="9"/>
        <v>72.42</v>
      </c>
      <c r="DC6" s="85">
        <f t="shared" si="9"/>
        <v>69.41</v>
      </c>
      <c r="DD6" s="85">
        <f t="shared" si="9"/>
        <v>71.52</v>
      </c>
      <c r="DE6" s="85">
        <f t="shared" si="9"/>
        <v>70.42</v>
      </c>
      <c r="DF6" s="85">
        <f t="shared" si="9"/>
        <v>69.900000000000006</v>
      </c>
      <c r="DG6" s="79" t="str">
        <f>IF(DG7="","",IF(DG7="-","【-】","【"&amp;SUBSTITUTE(TEXT(DG7,"#,##0.00"),"-","△")&amp;"】"))</f>
        <v>【89.42】</v>
      </c>
      <c r="DH6" s="85">
        <f t="shared" ref="DH6:DQ6" si="10">IF(DH7="",NA(),DH7)</f>
        <v>66.33</v>
      </c>
      <c r="DI6" s="85">
        <f t="shared" si="10"/>
        <v>64.569999999999993</v>
      </c>
      <c r="DJ6" s="85">
        <f t="shared" si="10"/>
        <v>59.41</v>
      </c>
      <c r="DK6" s="85">
        <f t="shared" si="10"/>
        <v>59.83</v>
      </c>
      <c r="DL6" s="85">
        <f t="shared" si="10"/>
        <v>61.23</v>
      </c>
      <c r="DM6" s="85">
        <f t="shared" si="10"/>
        <v>52.73</v>
      </c>
      <c r="DN6" s="85">
        <f t="shared" si="10"/>
        <v>53.25</v>
      </c>
      <c r="DO6" s="85">
        <f t="shared" si="10"/>
        <v>53.4</v>
      </c>
      <c r="DP6" s="85">
        <f t="shared" si="10"/>
        <v>52.14</v>
      </c>
      <c r="DQ6" s="85">
        <f t="shared" si="10"/>
        <v>53.49</v>
      </c>
      <c r="DR6" s="79" t="str">
        <f>IF(DR7="","",IF(DR7="-","【-】","【"&amp;SUBSTITUTE(TEXT(DR7,"#,##0.00"),"-","△")&amp;"】"))</f>
        <v>【52.02】</v>
      </c>
      <c r="DS6" s="85">
        <f t="shared" ref="DS6:EB6" si="11">IF(DS7="",NA(),DS7)</f>
        <v>12.87</v>
      </c>
      <c r="DT6" s="85">
        <f t="shared" si="11"/>
        <v>14.1</v>
      </c>
      <c r="DU6" s="85">
        <f t="shared" si="11"/>
        <v>22.48</v>
      </c>
      <c r="DV6" s="85">
        <f t="shared" si="11"/>
        <v>24.07</v>
      </c>
      <c r="DW6" s="85">
        <f t="shared" si="11"/>
        <v>25.41</v>
      </c>
      <c r="DX6" s="85">
        <f t="shared" si="11"/>
        <v>19.91</v>
      </c>
      <c r="DY6" s="85">
        <f t="shared" si="11"/>
        <v>23.02</v>
      </c>
      <c r="DZ6" s="85">
        <f t="shared" si="11"/>
        <v>21.86</v>
      </c>
      <c r="EA6" s="85">
        <f t="shared" si="11"/>
        <v>21.01</v>
      </c>
      <c r="EB6" s="85">
        <f t="shared" si="11"/>
        <v>21.96</v>
      </c>
      <c r="EC6" s="79" t="str">
        <f>IF(EC7="","",IF(EC7="-","【-】","【"&amp;SUBSTITUTE(TEXT(EC7,"#,##0.00"),"-","△")&amp;"】"))</f>
        <v>【25.37】</v>
      </c>
      <c r="ED6" s="79">
        <f t="shared" ref="ED6:EM6" si="12">IF(ED7="",NA(),ED7)</f>
        <v>0</v>
      </c>
      <c r="EE6" s="79">
        <f t="shared" si="12"/>
        <v>0</v>
      </c>
      <c r="EF6" s="79">
        <f t="shared" si="12"/>
        <v>0</v>
      </c>
      <c r="EG6" s="79">
        <f t="shared" si="12"/>
        <v>0</v>
      </c>
      <c r="EH6" s="79">
        <f t="shared" si="12"/>
        <v>0</v>
      </c>
      <c r="EI6" s="85">
        <f t="shared" si="12"/>
        <v>0.81</v>
      </c>
      <c r="EJ6" s="85">
        <f t="shared" si="12"/>
        <v>0.38</v>
      </c>
      <c r="EK6" s="85">
        <f t="shared" si="12"/>
        <v>0.51</v>
      </c>
      <c r="EL6" s="85">
        <f t="shared" si="12"/>
        <v>0.35</v>
      </c>
      <c r="EM6" s="85">
        <f t="shared" si="12"/>
        <v>0.31</v>
      </c>
      <c r="EN6" s="79" t="str">
        <f>IF(EN7="","",IF(EN7="-","【-】","【"&amp;SUBSTITUTE(TEXT(EN7,"#,##0.00"),"-","△")&amp;"】"))</f>
        <v>【0.62】</v>
      </c>
    </row>
    <row r="7" spans="1:144" s="64" customFormat="1">
      <c r="A7" s="65"/>
      <c r="B7" s="71">
        <v>2023</v>
      </c>
      <c r="C7" s="71">
        <v>16632</v>
      </c>
      <c r="D7" s="71">
        <v>46</v>
      </c>
      <c r="E7" s="71">
        <v>1</v>
      </c>
      <c r="F7" s="71">
        <v>0</v>
      </c>
      <c r="G7" s="71">
        <v>1</v>
      </c>
      <c r="H7" s="71" t="s">
        <v>67</v>
      </c>
      <c r="I7" s="71" t="s">
        <v>95</v>
      </c>
      <c r="J7" s="71" t="s">
        <v>96</v>
      </c>
      <c r="K7" s="71" t="s">
        <v>97</v>
      </c>
      <c r="L7" s="71" t="s">
        <v>98</v>
      </c>
      <c r="M7" s="71" t="s">
        <v>13</v>
      </c>
      <c r="N7" s="80" t="s">
        <v>99</v>
      </c>
      <c r="O7" s="80">
        <v>39.24</v>
      </c>
      <c r="P7" s="80">
        <v>78.95</v>
      </c>
      <c r="Q7" s="80">
        <v>5010</v>
      </c>
      <c r="R7" s="80">
        <v>5333</v>
      </c>
      <c r="S7" s="80">
        <v>423.12</v>
      </c>
      <c r="T7" s="80">
        <v>12.6</v>
      </c>
      <c r="U7" s="80">
        <v>4140</v>
      </c>
      <c r="V7" s="80">
        <v>57.71</v>
      </c>
      <c r="W7" s="80">
        <v>71.739999999999995</v>
      </c>
      <c r="X7" s="80">
        <v>108.61</v>
      </c>
      <c r="Y7" s="80">
        <v>104.48</v>
      </c>
      <c r="Z7" s="80">
        <v>104.45</v>
      </c>
      <c r="AA7" s="80">
        <v>105.71</v>
      </c>
      <c r="AB7" s="80">
        <v>109.6</v>
      </c>
      <c r="AC7" s="80">
        <v>108.22</v>
      </c>
      <c r="AD7" s="80">
        <v>114.22</v>
      </c>
      <c r="AE7" s="80">
        <v>108.19</v>
      </c>
      <c r="AF7" s="80">
        <v>106.93</v>
      </c>
      <c r="AG7" s="80">
        <v>109.12</v>
      </c>
      <c r="AH7" s="80">
        <v>108.24</v>
      </c>
      <c r="AI7" s="80">
        <v>0</v>
      </c>
      <c r="AJ7" s="80">
        <v>0</v>
      </c>
      <c r="AK7" s="80">
        <v>0</v>
      </c>
      <c r="AL7" s="80">
        <v>0</v>
      </c>
      <c r="AM7" s="80">
        <v>0</v>
      </c>
      <c r="AN7" s="80">
        <v>25.29</v>
      </c>
      <c r="AO7" s="80">
        <v>22.71</v>
      </c>
      <c r="AP7" s="80">
        <v>6.17</v>
      </c>
      <c r="AQ7" s="80">
        <v>20.41</v>
      </c>
      <c r="AR7" s="80">
        <v>19.420000000000002</v>
      </c>
      <c r="AS7" s="80">
        <v>1.5</v>
      </c>
      <c r="AT7" s="80">
        <v>317.22000000000003</v>
      </c>
      <c r="AU7" s="80">
        <v>374.39</v>
      </c>
      <c r="AV7" s="80">
        <v>419.65</v>
      </c>
      <c r="AW7" s="80">
        <v>475.98</v>
      </c>
      <c r="AX7" s="80">
        <v>305.24</v>
      </c>
      <c r="AY7" s="80">
        <v>348.88</v>
      </c>
      <c r="AZ7" s="80">
        <v>381.07</v>
      </c>
      <c r="BA7" s="80">
        <v>367.4</v>
      </c>
      <c r="BB7" s="80">
        <v>345.42</v>
      </c>
      <c r="BC7" s="80">
        <v>315.60000000000002</v>
      </c>
      <c r="BD7" s="80">
        <v>243.36</v>
      </c>
      <c r="BE7" s="80">
        <v>405.52</v>
      </c>
      <c r="BF7" s="80">
        <v>480.57</v>
      </c>
      <c r="BG7" s="80">
        <v>748.05</v>
      </c>
      <c r="BH7" s="80">
        <v>766.77</v>
      </c>
      <c r="BI7" s="80">
        <v>873.66</v>
      </c>
      <c r="BJ7" s="80">
        <v>540.38</v>
      </c>
      <c r="BK7" s="80">
        <v>556.47</v>
      </c>
      <c r="BL7" s="80">
        <v>564.99</v>
      </c>
      <c r="BM7" s="80">
        <v>631.39</v>
      </c>
      <c r="BN7" s="80">
        <v>625.11</v>
      </c>
      <c r="BO7" s="80">
        <v>265.93</v>
      </c>
      <c r="BP7" s="80">
        <v>80.64</v>
      </c>
      <c r="BQ7" s="80">
        <v>72.69</v>
      </c>
      <c r="BR7" s="80">
        <v>69.23</v>
      </c>
      <c r="BS7" s="80">
        <v>66.67</v>
      </c>
      <c r="BT7" s="80">
        <v>74.59</v>
      </c>
      <c r="BU7" s="80">
        <v>83.22</v>
      </c>
      <c r="BV7" s="80">
        <v>78.67</v>
      </c>
      <c r="BW7" s="80">
        <v>80.56</v>
      </c>
      <c r="BX7" s="80">
        <v>76.55</v>
      </c>
      <c r="BY7" s="80">
        <v>77.739999999999995</v>
      </c>
      <c r="BZ7" s="80">
        <v>97.82</v>
      </c>
      <c r="CA7" s="80">
        <v>301.2</v>
      </c>
      <c r="CB7" s="80">
        <v>333.49</v>
      </c>
      <c r="CC7" s="80">
        <v>348.32</v>
      </c>
      <c r="CD7" s="80">
        <v>359.75</v>
      </c>
      <c r="CE7" s="80">
        <v>315.20999999999998</v>
      </c>
      <c r="CF7" s="80">
        <v>234.17</v>
      </c>
      <c r="CG7" s="80">
        <v>257.95</v>
      </c>
      <c r="CH7" s="80">
        <v>260.87</v>
      </c>
      <c r="CI7" s="80">
        <v>269.25</v>
      </c>
      <c r="CJ7" s="80">
        <v>274.94</v>
      </c>
      <c r="CK7" s="80">
        <v>177.56</v>
      </c>
      <c r="CL7" s="80">
        <v>82.7</v>
      </c>
      <c r="CM7" s="80">
        <v>82.78</v>
      </c>
      <c r="CN7" s="80">
        <v>79.83</v>
      </c>
      <c r="CO7" s="80">
        <v>78.22</v>
      </c>
      <c r="CP7" s="80">
        <v>78.66</v>
      </c>
      <c r="CQ7" s="80">
        <v>41.06</v>
      </c>
      <c r="CR7" s="80">
        <v>39.94</v>
      </c>
      <c r="CS7" s="80">
        <v>40.19</v>
      </c>
      <c r="CT7" s="80">
        <v>41.14</v>
      </c>
      <c r="CU7" s="80">
        <v>41.02</v>
      </c>
      <c r="CV7" s="80">
        <v>59.81</v>
      </c>
      <c r="CW7" s="80">
        <v>83.6</v>
      </c>
      <c r="CX7" s="80">
        <v>83.3</v>
      </c>
      <c r="CY7" s="80">
        <v>86.05</v>
      </c>
      <c r="CZ7" s="80">
        <v>87.74</v>
      </c>
      <c r="DA7" s="80">
        <v>91</v>
      </c>
      <c r="DB7" s="80">
        <v>72.42</v>
      </c>
      <c r="DC7" s="80">
        <v>69.41</v>
      </c>
      <c r="DD7" s="80">
        <v>71.52</v>
      </c>
      <c r="DE7" s="80">
        <v>70.42</v>
      </c>
      <c r="DF7" s="80">
        <v>69.900000000000006</v>
      </c>
      <c r="DG7" s="80">
        <v>89.42</v>
      </c>
      <c r="DH7" s="80">
        <v>66.33</v>
      </c>
      <c r="DI7" s="80">
        <v>64.569999999999993</v>
      </c>
      <c r="DJ7" s="80">
        <v>59.41</v>
      </c>
      <c r="DK7" s="80">
        <v>59.83</v>
      </c>
      <c r="DL7" s="80">
        <v>61.23</v>
      </c>
      <c r="DM7" s="80">
        <v>52.73</v>
      </c>
      <c r="DN7" s="80">
        <v>53.25</v>
      </c>
      <c r="DO7" s="80">
        <v>53.4</v>
      </c>
      <c r="DP7" s="80">
        <v>52.14</v>
      </c>
      <c r="DQ7" s="80">
        <v>53.49</v>
      </c>
      <c r="DR7" s="80">
        <v>52.02</v>
      </c>
      <c r="DS7" s="80">
        <v>12.87</v>
      </c>
      <c r="DT7" s="80">
        <v>14.1</v>
      </c>
      <c r="DU7" s="80">
        <v>22.48</v>
      </c>
      <c r="DV7" s="80">
        <v>24.07</v>
      </c>
      <c r="DW7" s="80">
        <v>25.41</v>
      </c>
      <c r="DX7" s="80">
        <v>19.91</v>
      </c>
      <c r="DY7" s="80">
        <v>23.02</v>
      </c>
      <c r="DZ7" s="80">
        <v>21.86</v>
      </c>
      <c r="EA7" s="80">
        <v>21.01</v>
      </c>
      <c r="EB7" s="80">
        <v>21.96</v>
      </c>
      <c r="EC7" s="80">
        <v>25.37</v>
      </c>
      <c r="ED7" s="80">
        <v>0</v>
      </c>
      <c r="EE7" s="80">
        <v>0</v>
      </c>
      <c r="EF7" s="80">
        <v>0</v>
      </c>
      <c r="EG7" s="80">
        <v>0</v>
      </c>
      <c r="EH7" s="80">
        <v>0</v>
      </c>
      <c r="EI7" s="80">
        <v>0.81</v>
      </c>
      <c r="EJ7" s="80">
        <v>0.38</v>
      </c>
      <c r="EK7" s="80">
        <v>0.51</v>
      </c>
      <c r="EL7" s="80">
        <v>0.35</v>
      </c>
      <c r="EM7" s="80">
        <v>0.31</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49</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島 卓</cp:lastModifiedBy>
  <dcterms:created xsi:type="dcterms:W3CDTF">2025-01-24T06:43:39Z</dcterms:created>
  <dcterms:modified xsi:type="dcterms:W3CDTF">2025-01-28T00:03:00Z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2025-01-28T00:03:00Z</vt:filetime>
  </property>
</Properties>
</file>