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63DONkk8rTyukZMeZutpsEHC/qSIZi3W3IKFevrmW73jq/zuXg3zqMIpT3In1KmIPMRzbuQiF7ud78L873TgA==" workbookSaltValue="+bv+cUkchza3SSskx2rJDg=="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<sst xmlns="http://schemas.openxmlformats.org/spreadsheetml/2006/main" xmlns:r="http://schemas.openxmlformats.org/officeDocument/2006/relationships" count="111" uniqueCount="111">
  <si>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</si>
  <si>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</si>
  <si>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</si>
  <si>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</si>
  <si>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</si>
  <si>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</si>
  <si>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</si>
  <si>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</si>
  <si>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</si>
  <si>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</si>
  <si>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</si>
  <si>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</si>
  <si>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</si>
  <si>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</si>
  <si>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</si>
  <si>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</si>
  <si>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</si>
  <si>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</si>
  <si>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</si>
  <si>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</si>
  <si>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</si>
  <si>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</si>
  <si>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</si>
  <si>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</si>
  <si>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</si>
  <si>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</si>
  <si>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</si>
  <si>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</si>
  <si>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</si>
  <si>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</si>
  <si>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</si>
  <si>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</si>
  <si>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</si>
  <si>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</si>
  <si>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</si>
  <si>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</si>
  <si>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</si>
  <si>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</si>
  <si>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</si>
  <si>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</si>
  <si>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</si>
  <si>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</si>
  <si>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</si>
  <si>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</si>
  <si>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</si>
  <si>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</si>
  <si>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</si>
  <si>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</si>
  <si>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</si>
  <si>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</si>
  <si>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</si>
  <si>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</si>
  <si>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</si>
  <si>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</si>
  <si>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</si>
  <si>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</si>
  <si>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</si>
  <si>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</si>
  <si>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</si>
  <si>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</si>
  <si>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</si>
  <si>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</si>
  <si>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</si>
  <si>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</si>
  <si>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</si>
  <si>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</si>
  <si>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</si>
  <si>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北海道　浜中町</t>
  </si>
  <si>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</si>
  <si>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</si>
  <si>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</si>
  <si>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 xml:space="preserve">　経常収支比率は100％を超え黒字であり、欠損金は発生していない。
　流動比率は100％を超え１年以内の支払能力はあるが、料金回収率は74％と低く、給水収益だけでは財源を賄い切れず一般会計からの補助金で事業費を確保している。
　企業債残高対給水収益比率は、平成30年度より計画的に資本的な施設投資を行っており、年々企業債の残高と比率が増加している。
　１㎥当たりの費用である給水原価が315円で、実際の１㎥当たりの水道料金よりも高い水準で推移し費用の効率性が悪い。
　施設利用率は78％を超え施設稼働はほぼ安定しており、有収率は91％を超え施設を効率的に利用しているが、料金回収率が低く給水収益は伸びていない。
</t>
    <rPh sb="1" eb="3">
      <t>ケイジョウ</t>
    </rPh>
    <rPh sb="3" eb="5">
      <t>シュウシ</t>
    </rPh>
    <rPh sb="5" eb="7">
      <t>ヒリツ</t>
    </rPh>
    <rPh sb="13" eb="14">
      <t>コ</t>
    </rPh>
    <rPh sb="15" eb="16">
      <t>クロ</t>
    </rPh>
    <rPh sb="16" eb="17">
      <t>ジ</t>
    </rPh>
    <rPh sb="35" eb="37">
      <t>リュウドウ</t>
    </rPh>
    <rPh sb="37" eb="39">
      <t>ヒリツ</t>
    </rPh>
    <rPh sb="45" eb="46">
      <t>コ</t>
    </rPh>
    <rPh sb="48" eb="49">
      <t>ネン</t>
    </rPh>
    <rPh sb="49" eb="51">
      <t>イナイ</t>
    </rPh>
    <rPh sb="52" eb="54">
      <t>シハラ</t>
    </rPh>
    <rPh sb="54" eb="56">
      <t>ノウリョク</t>
    </rPh>
    <rPh sb="61" eb="63">
      <t>リョウキン</t>
    </rPh>
    <rPh sb="63" eb="65">
      <t>カイシュウ</t>
    </rPh>
    <rPh sb="65" eb="66">
      <t>リツ</t>
    </rPh>
    <rPh sb="71" eb="72">
      <t>ヒク</t>
    </rPh>
    <rPh sb="74" eb="76">
      <t>キュウスイ</t>
    </rPh>
    <rPh sb="76" eb="78">
      <t>シュウエキ</t>
    </rPh>
    <rPh sb="82" eb="84">
      <t>ザイゲン</t>
    </rPh>
    <rPh sb="85" eb="86">
      <t>マカナ</t>
    </rPh>
    <rPh sb="87" eb="88">
      <t>キ</t>
    </rPh>
    <rPh sb="90" eb="92">
      <t>イッパン</t>
    </rPh>
    <rPh sb="92" eb="94">
      <t>カイケイ</t>
    </rPh>
    <rPh sb="97" eb="100">
      <t>ホジョキン</t>
    </rPh>
    <rPh sb="101" eb="104">
      <t>ジギョウヒ</t>
    </rPh>
    <rPh sb="105" eb="107">
      <t>カクホ</t>
    </rPh>
    <rPh sb="114" eb="116">
      <t>キギョウ</t>
    </rPh>
    <rPh sb="116" eb="117">
      <t>サイ</t>
    </rPh>
    <rPh sb="117" eb="119">
      <t>ザンダカ</t>
    </rPh>
    <rPh sb="119" eb="120">
      <t>タイ</t>
    </rPh>
    <rPh sb="120" eb="122">
      <t>キュウスイ</t>
    </rPh>
    <rPh sb="122" eb="124">
      <t>シュウエキ</t>
    </rPh>
    <rPh sb="124" eb="125">
      <t>ヒ</t>
    </rPh>
    <rPh sb="125" eb="126">
      <t>リツ</t>
    </rPh>
    <rPh sb="128" eb="130">
      <t>ヘイセイ</t>
    </rPh>
    <rPh sb="132" eb="134">
      <t>ネンド</t>
    </rPh>
    <rPh sb="136" eb="139">
      <t>ケイカクテキ</t>
    </rPh>
    <rPh sb="140" eb="143">
      <t>シホンテキ</t>
    </rPh>
    <rPh sb="144" eb="146">
      <t>シセツ</t>
    </rPh>
    <rPh sb="146" eb="148">
      <t>トウシ</t>
    </rPh>
    <rPh sb="149" eb="150">
      <t>オコナ</t>
    </rPh>
    <rPh sb="155" eb="157">
      <t>ネンネン</t>
    </rPh>
    <rPh sb="157" eb="159">
      <t>キギョウ</t>
    </rPh>
    <rPh sb="159" eb="160">
      <t>サイ</t>
    </rPh>
    <rPh sb="161" eb="163">
      <t>ザンダカ</t>
    </rPh>
    <rPh sb="164" eb="166">
      <t>ヒリツ</t>
    </rPh>
    <rPh sb="167" eb="169">
      <t>ゾウカ</t>
    </rPh>
    <rPh sb="178" eb="179">
      <t>ア</t>
    </rPh>
    <rPh sb="182" eb="184">
      <t>ヒヨウ</t>
    </rPh>
    <rPh sb="187" eb="189">
      <t>キュウスイ</t>
    </rPh>
    <rPh sb="189" eb="191">
      <t>ゲンカ</t>
    </rPh>
    <rPh sb="195" eb="196">
      <t>エン</t>
    </rPh>
    <rPh sb="198" eb="200">
      <t>ジッサイ</t>
    </rPh>
    <rPh sb="203" eb="204">
      <t>ア</t>
    </rPh>
    <rPh sb="207" eb="209">
      <t>スイドウ</t>
    </rPh>
    <rPh sb="209" eb="211">
      <t>リョウキン</t>
    </rPh>
    <rPh sb="214" eb="215">
      <t>タカ</t>
    </rPh>
    <rPh sb="216" eb="218">
      <t>スイジュン</t>
    </rPh>
    <rPh sb="219" eb="221">
      <t>スイイ</t>
    </rPh>
    <rPh sb="222" eb="224">
      <t>ヒヨウ</t>
    </rPh>
    <rPh sb="225" eb="228">
      <t>コウリツセイ</t>
    </rPh>
    <rPh sb="229" eb="230">
      <t>ワル</t>
    </rPh>
    <rPh sb="234" eb="236">
      <t>シセツ</t>
    </rPh>
    <rPh sb="236" eb="239">
      <t>リヨウリツ</t>
    </rPh>
    <rPh sb="244" eb="245">
      <t>コ</t>
    </rPh>
    <rPh sb="246" eb="248">
      <t>シセツ</t>
    </rPh>
    <rPh sb="248" eb="250">
      <t>カドウ</t>
    </rPh>
    <rPh sb="253" eb="255">
      <t>アンテイ</t>
    </rPh>
    <rPh sb="260" eb="262">
      <t>ユウシュウ</t>
    </rPh>
    <rPh sb="262" eb="263">
      <t>リツ</t>
    </rPh>
    <rPh sb="268" eb="269">
      <t>コ</t>
    </rPh>
    <rPh sb="270" eb="272">
      <t>シセツ</t>
    </rPh>
    <rPh sb="273" eb="276">
      <t>コウリツテキ</t>
    </rPh>
    <rPh sb="277" eb="279">
      <t>リヨウ</t>
    </rPh>
    <rPh sb="285" eb="287">
      <t>リョウキン</t>
    </rPh>
    <rPh sb="287" eb="289">
      <t>カイシュウ</t>
    </rPh>
    <rPh sb="289" eb="290">
      <t>リツ</t>
    </rPh>
    <rPh sb="291" eb="292">
      <t>ヒク</t>
    </rPh>
    <rPh sb="293" eb="295">
      <t>キュウスイ</t>
    </rPh>
    <rPh sb="295" eb="297">
      <t>シュウエキ</t>
    </rPh>
    <rPh sb="298" eb="299">
      <t>ノ</t>
    </rPh>
    <phoneticPr fontId="14"/>
  </si>
  <si>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</si>
  <si>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</si>
  <si>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</si>
  <si>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</si>
  <si>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</si>
  <si>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</si>
  <si>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</si>
  <si>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</si>
  <si>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</si>
  <si>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</si>
  <si>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</si>
  <si>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</si>
  <si>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</si>
  <si>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</si>
  <si>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</si>
  <si>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</si>
  <si>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</si>
  <si>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</si>
  <si>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</si>
  <si>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</si>
  <si>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</si>
  <si>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</si>
  <si>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</si>
  <si>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</si>
  <si>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</si>
  <si>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末端給水事業</t>
  </si>
  <si>
    <t>A9</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</si>
  <si>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</si>
  <si>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</si>
  <si>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</si>
  <si>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</si>
  <si>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</si>
  <si>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</si>
  <si>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</si>
  <si>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</si>
  <si>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</si>
  <si>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</si>
  <si>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施設全体の減価償却率が61％となっており、年々、耐用年数に近づく中、管路経年では一部の管路が耐用年数に達したものもある。
　管路更新は、令和6年度以降浜中町水道ビジョンに基づいた計画的な更新事業等を実施している。</t>
    <rPh sb="1" eb="3">
      <t>シセツ</t>
    </rPh>
    <rPh sb="3" eb="5">
      <t>ゼンタイ</t>
    </rPh>
    <rPh sb="6" eb="8">
      <t>ゲンカ</t>
    </rPh>
    <rPh sb="8" eb="10">
      <t>ショウキャク</t>
    </rPh>
    <rPh sb="10" eb="11">
      <t>リツ</t>
    </rPh>
    <rPh sb="22" eb="23">
      <t>ネン</t>
    </rPh>
    <rPh sb="25" eb="27">
      <t>タイヨウ</t>
    </rPh>
    <rPh sb="27" eb="29">
      <t>ネンスウ</t>
    </rPh>
    <rPh sb="30" eb="31">
      <t>チカ</t>
    </rPh>
    <rPh sb="33" eb="34">
      <t>ナカ</t>
    </rPh>
    <rPh sb="35" eb="36">
      <t>カン</t>
    </rPh>
    <rPh sb="36" eb="37">
      <t>ロ</t>
    </rPh>
    <rPh sb="37" eb="39">
      <t>ケイネン</t>
    </rPh>
    <rPh sb="41" eb="43">
      <t>イチブ</t>
    </rPh>
    <rPh sb="44" eb="45">
      <t>カン</t>
    </rPh>
    <rPh sb="45" eb="46">
      <t>ロ</t>
    </rPh>
    <rPh sb="47" eb="49">
      <t>タイヨウ</t>
    </rPh>
    <rPh sb="49" eb="51">
      <t>ネンスウ</t>
    </rPh>
    <rPh sb="52" eb="53">
      <t>タッ</t>
    </rPh>
    <rPh sb="69" eb="71">
      <t>レイワ</t>
    </rPh>
    <rPh sb="73" eb="74">
      <t>ド</t>
    </rPh>
    <rPh sb="74" eb="76">
      <t>イコウ</t>
    </rPh>
    <rPh sb="76" eb="79">
      <t>ハマナカチョウ</t>
    </rPh>
    <rPh sb="79" eb="81">
      <t>スイドウ</t>
    </rPh>
    <rPh sb="86" eb="87">
      <t>モト</t>
    </rPh>
    <rPh sb="90" eb="93">
      <t>ケイカクテキ</t>
    </rPh>
    <rPh sb="94" eb="96">
      <t>コウシン</t>
    </rPh>
    <rPh sb="96" eb="98">
      <t>ジギョウ</t>
    </rPh>
    <rPh sb="98" eb="99">
      <t>トウ</t>
    </rPh>
    <rPh sb="100" eb="102">
      <t>ジッシ</t>
    </rPh>
    <phoneticPr fontId="14"/>
  </si>
  <si>
    <t>　給水人口の継続的な減少に伴い給水収益も減少していくことが推測される中で施設の更新時期を迎えることになり、多額の資金が必要になる。
　施設投資の主な財源は企業債になるが、その企業債の償還財源は水道料金を原資とするため料金回収率を高める。また経費削減に努め費用の効率性を改善する。
　事業計画の策定と併せて令和6年度に料金改定を実施しており収支の改善に努めている。今後も令和11年度の料金改定を視野に入れつつ安定した事業運営に取り組んでいく。</t>
    <rPh sb="1" eb="3">
      <t>キュウスイ</t>
    </rPh>
    <rPh sb="3" eb="5">
      <t>ジンコウ</t>
    </rPh>
    <rPh sb="6" eb="9">
      <t>ケイゾクテキ</t>
    </rPh>
    <rPh sb="10" eb="12">
      <t>ゲンショウ</t>
    </rPh>
    <rPh sb="13" eb="14">
      <t>トモナ</t>
    </rPh>
    <rPh sb="15" eb="17">
      <t>キュウスイ</t>
    </rPh>
    <rPh sb="17" eb="19">
      <t>シュウエキ</t>
    </rPh>
    <rPh sb="20" eb="22">
      <t>ゲンショウ</t>
    </rPh>
    <rPh sb="29" eb="31">
      <t>スイソク</t>
    </rPh>
    <rPh sb="34" eb="35">
      <t>ナカ</t>
    </rPh>
    <rPh sb="36" eb="38">
      <t>シセツ</t>
    </rPh>
    <rPh sb="39" eb="41">
      <t>コウシン</t>
    </rPh>
    <rPh sb="41" eb="43">
      <t>ジキ</t>
    </rPh>
    <rPh sb="44" eb="45">
      <t>ムカ</t>
    </rPh>
    <rPh sb="53" eb="55">
      <t>タガク</t>
    </rPh>
    <rPh sb="56" eb="58">
      <t>シキン</t>
    </rPh>
    <rPh sb="59" eb="61">
      <t>ヒツヨウ</t>
    </rPh>
    <rPh sb="67" eb="69">
      <t>シセツ</t>
    </rPh>
    <rPh sb="69" eb="71">
      <t>トウシ</t>
    </rPh>
    <rPh sb="72" eb="73">
      <t>オモ</t>
    </rPh>
    <rPh sb="74" eb="76">
      <t>ザイゲン</t>
    </rPh>
    <rPh sb="77" eb="79">
      <t>キギョウ</t>
    </rPh>
    <rPh sb="79" eb="80">
      <t>サイ</t>
    </rPh>
    <rPh sb="87" eb="89">
      <t>キギョウ</t>
    </rPh>
    <rPh sb="89" eb="90">
      <t>サイ</t>
    </rPh>
    <rPh sb="91" eb="93">
      <t>ショウカン</t>
    </rPh>
    <rPh sb="93" eb="95">
      <t>ザイゲン</t>
    </rPh>
    <rPh sb="96" eb="98">
      <t>スイドウ</t>
    </rPh>
    <rPh sb="98" eb="100">
      <t>リョウキン</t>
    </rPh>
    <rPh sb="101" eb="103">
      <t>ゲンシ</t>
    </rPh>
    <rPh sb="108" eb="110">
      <t>リョウキン</t>
    </rPh>
    <rPh sb="110" eb="112">
      <t>カイシュウ</t>
    </rPh>
    <rPh sb="112" eb="113">
      <t>リツ</t>
    </rPh>
    <rPh sb="114" eb="115">
      <t>タカ</t>
    </rPh>
    <rPh sb="120" eb="122">
      <t>ケイヒ</t>
    </rPh>
    <rPh sb="122" eb="124">
      <t>サクゲン</t>
    </rPh>
    <rPh sb="125" eb="126">
      <t>ツト</t>
    </rPh>
    <rPh sb="127" eb="129">
      <t>ヒヨウ</t>
    </rPh>
    <rPh sb="130" eb="133">
      <t>コウリツセイ</t>
    </rPh>
    <rPh sb="134" eb="136">
      <t>カイゼン</t>
    </rPh>
    <rPh sb="141" eb="143">
      <t>ジギョウ</t>
    </rPh>
    <rPh sb="143" eb="145">
      <t>ケイカク</t>
    </rPh>
    <rPh sb="146" eb="148">
      <t>サクテイ</t>
    </rPh>
    <rPh sb="149" eb="150">
      <t>アワ</t>
    </rPh>
    <rPh sb="152" eb="154">
      <t>レイワ</t>
    </rPh>
    <rPh sb="155" eb="156">
      <t>ネン</t>
    </rPh>
    <rPh sb="156" eb="157">
      <t>ド</t>
    </rPh>
    <rPh sb="158" eb="160">
      <t>リョウキン</t>
    </rPh>
    <rPh sb="160" eb="162">
      <t>カイテイ</t>
    </rPh>
    <rPh sb="163" eb="165">
      <t>ジッシ</t>
    </rPh>
    <rPh sb="169" eb="171">
      <t>シュウシ</t>
    </rPh>
    <rPh sb="172" eb="174">
      <t>カイゼン</t>
    </rPh>
    <rPh sb="175" eb="176">
      <t>ツト</t>
    </rPh>
    <rPh sb="181" eb="183">
      <t>コンゴ</t>
    </rPh>
    <rPh sb="184" eb="186">
      <t>レイワ</t>
    </rPh>
    <rPh sb="188" eb="190">
      <t>ネンド</t>
    </rPh>
    <rPh sb="191" eb="193">
      <t>リョウキン</t>
    </rPh>
    <rPh sb="193" eb="195">
      <t>カイテイ</t>
    </rPh>
    <rPh sb="196" eb="198">
      <t>シヤ</t>
    </rPh>
    <rPh sb="199" eb="200">
      <t>イ</t>
    </rPh>
    <rPh sb="203" eb="205">
      <t>アンテイ</t>
    </rPh>
    <rPh sb="207" eb="209">
      <t>ジギョウ</t>
    </rPh>
    <rPh sb="209" eb="211">
      <t>ウンエイ</t>
    </rPh>
    <rPh sb="212" eb="213">
      <t>ト</t>
    </rPh>
    <rPh sb="214" eb="215">
      <t>ク</t>
    </rPh>
    <phoneticPr fontId="14"/>
  </si>
</sst>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0.81</c:v>
                </c:pt>
                <c:pt idx="1">
                  <c:v>0.38</c:v>
                </c:pt>
                <c:pt idx="2">
                  <c:v>0.51</c:v>
                </c:pt>
                <c:pt idx="3">
                  <c:v>0.35</c:v>
                </c:pt>
                <c:pt idx="4">
                  <c:v>0.31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82.7</c:v>
                </c:pt>
                <c:pt idx="1">
                  <c:v>82.78</c:v>
                </c:pt>
                <c:pt idx="2">
                  <c:v>79.83</c:v>
                </c:pt>
                <c:pt idx="3">
                  <c:v>78.22</c:v>
                </c:pt>
                <c:pt idx="4">
                  <c:v>78.66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41.06</c:v>
                </c:pt>
                <c:pt idx="1">
                  <c:v>39.94</c:v>
                </c:pt>
                <c:pt idx="2">
                  <c:v>40.19</c:v>
                </c:pt>
                <c:pt idx="3">
                  <c:v>41.14</c:v>
                </c:pt>
                <c:pt idx="4">
                  <c:v>41.02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83.6</c:v>
                </c:pt>
                <c:pt idx="1">
                  <c:v>83.3</c:v>
                </c:pt>
                <c:pt idx="2">
                  <c:v>86.05</c:v>
                </c:pt>
                <c:pt idx="3">
                  <c:v>87.74</c:v>
                </c:pt>
                <c:pt idx="4">
                  <c:v>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72.42</c:v>
                </c:pt>
                <c:pt idx="1">
                  <c:v>69.41</c:v>
                </c:pt>
                <c:pt idx="2">
                  <c:v>71.52</c:v>
                </c:pt>
                <c:pt idx="3">
                  <c:v>70.42</c:v>
                </c:pt>
                <c:pt idx="4">
                  <c:v>69.900000000000006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108.61</c:v>
                </c:pt>
                <c:pt idx="1">
                  <c:v>104.48</c:v>
                </c:pt>
                <c:pt idx="2">
                  <c:v>104.45</c:v>
                </c:pt>
                <c:pt idx="3">
                  <c:v>105.71</c:v>
                </c:pt>
                <c:pt idx="4">
                  <c:v>109.6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108.22</c:v>
                </c:pt>
                <c:pt idx="1">
                  <c:v>114.22</c:v>
                </c:pt>
                <c:pt idx="2">
                  <c:v>108.19</c:v>
                </c:pt>
                <c:pt idx="3">
                  <c:v>106.93</c:v>
                </c:pt>
                <c:pt idx="4">
                  <c:v>109.12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66.33</c:v>
                </c:pt>
                <c:pt idx="1">
                  <c:v>64.569999999999993</c:v>
                </c:pt>
                <c:pt idx="2">
                  <c:v>59.41</c:v>
                </c:pt>
                <c:pt idx="3">
                  <c:v>59.83</c:v>
                </c:pt>
                <c:pt idx="4">
                  <c:v>61.23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52.73</c:v>
                </c:pt>
                <c:pt idx="1">
                  <c:v>53.25</c:v>
                </c:pt>
                <c:pt idx="2">
                  <c:v>53.4</c:v>
                </c:pt>
                <c:pt idx="3">
                  <c:v>52.14</c:v>
                </c:pt>
                <c:pt idx="4">
                  <c:v>53.49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12.87</c:v>
                </c:pt>
                <c:pt idx="1">
                  <c:v>14.1</c:v>
                </c:pt>
                <c:pt idx="2">
                  <c:v>22.48</c:v>
                </c:pt>
                <c:pt idx="3">
                  <c:v>24.07</c:v>
                </c:pt>
                <c:pt idx="4">
                  <c:v>25.41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19.91</c:v>
                </c:pt>
                <c:pt idx="1">
                  <c:v>23.02</c:v>
                </c:pt>
                <c:pt idx="2">
                  <c:v>21.86</c:v>
                </c:pt>
                <c:pt idx="3">
                  <c:v>21.01</c:v>
                </c:pt>
                <c:pt idx="4">
                  <c:v>21.96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25.29</c:v>
                </c:pt>
                <c:pt idx="1">
                  <c:v>22.71</c:v>
                </c:pt>
                <c:pt idx="2">
                  <c:v>6.17</c:v>
                </c:pt>
                <c:pt idx="3">
                  <c:v>20.41</c:v>
                </c:pt>
                <c:pt idx="4">
                  <c:v>19.420000000000002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317.22000000000003</c:v>
                </c:pt>
                <c:pt idx="1">
                  <c:v>374.39</c:v>
                </c:pt>
                <c:pt idx="2">
                  <c:v>419.65</c:v>
                </c:pt>
                <c:pt idx="3">
                  <c:v>475.98</c:v>
                </c:pt>
                <c:pt idx="4">
                  <c:v>305.24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348.88</c:v>
                </c:pt>
                <c:pt idx="1">
                  <c:v>381.07</c:v>
                </c:pt>
                <c:pt idx="2">
                  <c:v>367.4</c:v>
                </c:pt>
                <c:pt idx="3">
                  <c:v>345.42</c:v>
                </c:pt>
                <c:pt idx="4">
                  <c:v>315.60000000000002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405.52</c:v>
                </c:pt>
                <c:pt idx="1">
                  <c:v>480.57</c:v>
                </c:pt>
                <c:pt idx="2">
                  <c:v>748.05</c:v>
                </c:pt>
                <c:pt idx="3">
                  <c:v>766.77</c:v>
                </c:pt>
                <c:pt idx="4">
                  <c:v>873.66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540.38</c:v>
                </c:pt>
                <c:pt idx="1">
                  <c:v>556.47</c:v>
                </c:pt>
                <c:pt idx="2">
                  <c:v>564.99</c:v>
                </c:pt>
                <c:pt idx="3">
                  <c:v>631.39</c:v>
                </c:pt>
                <c:pt idx="4">
                  <c:v>625.11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80.64</c:v>
                </c:pt>
                <c:pt idx="1">
                  <c:v>72.69</c:v>
                </c:pt>
                <c:pt idx="2">
                  <c:v>69.23</c:v>
                </c:pt>
                <c:pt idx="3">
                  <c:v>66.67</c:v>
                </c:pt>
                <c:pt idx="4">
                  <c:v>74.59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83.22</c:v>
                </c:pt>
                <c:pt idx="1">
                  <c:v>78.67</c:v>
                </c:pt>
                <c:pt idx="2">
                  <c:v>80.56</c:v>
                </c:pt>
                <c:pt idx="3">
                  <c:v>76.55</c:v>
                </c:pt>
                <c:pt idx="4">
                  <c:v>77.739999999999995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301.2</c:v>
                </c:pt>
                <c:pt idx="1">
                  <c:v>333.49</c:v>
                </c:pt>
                <c:pt idx="2">
                  <c:v>348.32</c:v>
                </c:pt>
                <c:pt idx="3">
                  <c:v>359.75</c:v>
                </c:pt>
                <c:pt idx="4">
                  <c:v>315.20999999999998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234.17</c:v>
                </c:pt>
                <c:pt idx="1">
                  <c:v>257.95</c:v>
                </c:pt>
                <c:pt idx="2">
                  <c:v>260.87</c:v>
                </c:pt>
                <c:pt idx="3">
                  <c:v>269.25</c:v>
                </c:pt>
                <c:pt idx="4">
                  <c:v>274.94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1" workbookViewId="0">
      <selection activeCell="BL66" sqref="BL66:BZ82"/>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浜中町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2"/>
      <c r="P7" s="25" t="s">
        <v>4</v>
      </c>
      <c r="Q7" s="25"/>
      <c r="R7" s="25"/>
      <c r="S7" s="25"/>
      <c r="T7" s="25"/>
      <c r="U7" s="25"/>
      <c r="V7" s="25"/>
      <c r="W7" s="25" t="s">
        <v>12</v>
      </c>
      <c r="X7" s="25"/>
      <c r="Y7" s="25"/>
      <c r="Z7" s="25"/>
      <c r="AA7" s="25"/>
      <c r="AB7" s="25"/>
      <c r="AC7" s="25"/>
      <c r="AD7" s="25" t="s">
        <v>3</v>
      </c>
      <c r="AE7" s="25"/>
      <c r="AF7" s="25"/>
      <c r="AG7" s="25"/>
      <c r="AH7" s="25"/>
      <c r="AI7" s="25"/>
      <c r="AJ7" s="25"/>
      <c r="AK7" s="2"/>
      <c r="AL7" s="25" t="s">
        <v>15</v>
      </c>
      <c r="AM7" s="25"/>
      <c r="AN7" s="25"/>
      <c r="AO7" s="25"/>
      <c r="AP7" s="25"/>
      <c r="AQ7" s="25"/>
      <c r="AR7" s="25"/>
      <c r="AS7" s="25"/>
      <c r="AT7" s="5" t="s">
        <v>9</v>
      </c>
      <c r="AU7" s="13"/>
      <c r="AV7" s="13"/>
      <c r="AW7" s="13"/>
      <c r="AX7" s="13"/>
      <c r="AY7" s="13"/>
      <c r="AZ7" s="13"/>
      <c r="BA7" s="13"/>
      <c r="BB7" s="25" t="s">
        <v>16</v>
      </c>
      <c r="BC7" s="25"/>
      <c r="BD7" s="25"/>
      <c r="BE7" s="25"/>
      <c r="BF7" s="25"/>
      <c r="BG7" s="25"/>
      <c r="BH7" s="25"/>
      <c r="BI7" s="25"/>
      <c r="BJ7" s="3"/>
      <c r="BK7" s="3"/>
      <c r="BL7" s="35" t="s">
        <v>17</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A9</v>
      </c>
      <c r="X8" s="26"/>
      <c r="Y8" s="26"/>
      <c r="Z8" s="26"/>
      <c r="AA8" s="26"/>
      <c r="AB8" s="26"/>
      <c r="AC8" s="26"/>
      <c r="AD8" s="26" t="str">
        <f>データ!$M$6</f>
        <v>非設置</v>
      </c>
      <c r="AE8" s="26"/>
      <c r="AF8" s="26"/>
      <c r="AG8" s="26"/>
      <c r="AH8" s="26"/>
      <c r="AI8" s="26"/>
      <c r="AJ8" s="26"/>
      <c r="AK8" s="2"/>
      <c r="AL8" s="29">
        <f>データ!$R$6</f>
        <v>5333</v>
      </c>
      <c r="AM8" s="29"/>
      <c r="AN8" s="29"/>
      <c r="AO8" s="29"/>
      <c r="AP8" s="29"/>
      <c r="AQ8" s="29"/>
      <c r="AR8" s="29"/>
      <c r="AS8" s="29"/>
      <c r="AT8" s="7">
        <f>データ!$S$6</f>
        <v>423.12</v>
      </c>
      <c r="AU8" s="15"/>
      <c r="AV8" s="15"/>
      <c r="AW8" s="15"/>
      <c r="AX8" s="15"/>
      <c r="AY8" s="15"/>
      <c r="AZ8" s="15"/>
      <c r="BA8" s="15"/>
      <c r="BB8" s="27">
        <f>データ!$T$6</f>
        <v>12.6</v>
      </c>
      <c r="BC8" s="27"/>
      <c r="BD8" s="27"/>
      <c r="BE8" s="27"/>
      <c r="BF8" s="27"/>
      <c r="BG8" s="27"/>
      <c r="BH8" s="27"/>
      <c r="BI8" s="27"/>
      <c r="BJ8" s="3"/>
      <c r="BK8" s="3"/>
      <c r="BL8" s="36" t="s">
        <v>10</v>
      </c>
      <c r="BM8" s="46"/>
      <c r="BN8" s="53" t="s">
        <v>19</v>
      </c>
      <c r="BO8" s="53"/>
      <c r="BP8" s="53"/>
      <c r="BQ8" s="53"/>
      <c r="BR8" s="53"/>
      <c r="BS8" s="53"/>
      <c r="BT8" s="53"/>
      <c r="BU8" s="53"/>
      <c r="BV8" s="53"/>
      <c r="BW8" s="53"/>
      <c r="BX8" s="53"/>
      <c r="BY8" s="57"/>
    </row>
    <row r="9" spans="1:78" ht="18.75" customHeight="1">
      <c r="A9" s="2"/>
      <c r="B9" s="5" t="s">
        <v>21</v>
      </c>
      <c r="C9" s="13"/>
      <c r="D9" s="13"/>
      <c r="E9" s="13"/>
      <c r="F9" s="13"/>
      <c r="G9" s="13"/>
      <c r="H9" s="13"/>
      <c r="I9" s="5" t="s">
        <v>22</v>
      </c>
      <c r="J9" s="13"/>
      <c r="K9" s="13"/>
      <c r="L9" s="13"/>
      <c r="M9" s="13"/>
      <c r="N9" s="13"/>
      <c r="O9" s="22"/>
      <c r="P9" s="25" t="s">
        <v>24</v>
      </c>
      <c r="Q9" s="25"/>
      <c r="R9" s="25"/>
      <c r="S9" s="25"/>
      <c r="T9" s="25"/>
      <c r="U9" s="25"/>
      <c r="V9" s="25"/>
      <c r="W9" s="25" t="s">
        <v>20</v>
      </c>
      <c r="X9" s="25"/>
      <c r="Y9" s="25"/>
      <c r="Z9" s="25"/>
      <c r="AA9" s="25"/>
      <c r="AB9" s="25"/>
      <c r="AC9" s="25"/>
      <c r="AD9" s="2"/>
      <c r="AE9" s="2"/>
      <c r="AF9" s="2"/>
      <c r="AG9" s="2"/>
      <c r="AH9" s="2"/>
      <c r="AI9" s="2"/>
      <c r="AJ9" s="2"/>
      <c r="AK9" s="2"/>
      <c r="AL9" s="25" t="s">
        <v>27</v>
      </c>
      <c r="AM9" s="25"/>
      <c r="AN9" s="25"/>
      <c r="AO9" s="25"/>
      <c r="AP9" s="25"/>
      <c r="AQ9" s="25"/>
      <c r="AR9" s="25"/>
      <c r="AS9" s="25"/>
      <c r="AT9" s="5" t="s">
        <v>29</v>
      </c>
      <c r="AU9" s="13"/>
      <c r="AV9" s="13"/>
      <c r="AW9" s="13"/>
      <c r="AX9" s="13"/>
      <c r="AY9" s="13"/>
      <c r="AZ9" s="13"/>
      <c r="BA9" s="13"/>
      <c r="BB9" s="25" t="s">
        <v>14</v>
      </c>
      <c r="BC9" s="25"/>
      <c r="BD9" s="25"/>
      <c r="BE9" s="25"/>
      <c r="BF9" s="25"/>
      <c r="BG9" s="25"/>
      <c r="BH9" s="25"/>
      <c r="BI9" s="25"/>
      <c r="BJ9" s="3"/>
      <c r="BK9" s="3"/>
      <c r="BL9" s="37" t="s">
        <v>30</v>
      </c>
      <c r="BM9" s="47"/>
      <c r="BN9" s="54" t="s">
        <v>32</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39.24</v>
      </c>
      <c r="J10" s="15"/>
      <c r="K10" s="15"/>
      <c r="L10" s="15"/>
      <c r="M10" s="15"/>
      <c r="N10" s="15"/>
      <c r="O10" s="24"/>
      <c r="P10" s="27">
        <f>データ!$P$6</f>
        <v>78.95</v>
      </c>
      <c r="Q10" s="27"/>
      <c r="R10" s="27"/>
      <c r="S10" s="27"/>
      <c r="T10" s="27"/>
      <c r="U10" s="27"/>
      <c r="V10" s="27"/>
      <c r="W10" s="29">
        <f>データ!$Q$6</f>
        <v>5010</v>
      </c>
      <c r="X10" s="29"/>
      <c r="Y10" s="29"/>
      <c r="Z10" s="29"/>
      <c r="AA10" s="29"/>
      <c r="AB10" s="29"/>
      <c r="AC10" s="29"/>
      <c r="AD10" s="2"/>
      <c r="AE10" s="2"/>
      <c r="AF10" s="2"/>
      <c r="AG10" s="2"/>
      <c r="AH10" s="2"/>
      <c r="AI10" s="2"/>
      <c r="AJ10" s="2"/>
      <c r="AK10" s="2"/>
      <c r="AL10" s="29">
        <f>データ!$U$6</f>
        <v>4140</v>
      </c>
      <c r="AM10" s="29"/>
      <c r="AN10" s="29"/>
      <c r="AO10" s="29"/>
      <c r="AP10" s="29"/>
      <c r="AQ10" s="29"/>
      <c r="AR10" s="29"/>
      <c r="AS10" s="29"/>
      <c r="AT10" s="7">
        <f>データ!$V$6</f>
        <v>57.71</v>
      </c>
      <c r="AU10" s="15"/>
      <c r="AV10" s="15"/>
      <c r="AW10" s="15"/>
      <c r="AX10" s="15"/>
      <c r="AY10" s="15"/>
      <c r="AZ10" s="15"/>
      <c r="BA10" s="15"/>
      <c r="BB10" s="27">
        <f>データ!$W$6</f>
        <v>71.739999999999995</v>
      </c>
      <c r="BC10" s="27"/>
      <c r="BD10" s="27"/>
      <c r="BE10" s="27"/>
      <c r="BF10" s="27"/>
      <c r="BG10" s="27"/>
      <c r="BH10" s="27"/>
      <c r="BI10" s="27"/>
      <c r="BJ10" s="2"/>
      <c r="BK10" s="2"/>
      <c r="BL10" s="38" t="s">
        <v>34</v>
      </c>
      <c r="BM10" s="48"/>
      <c r="BN10" s="55" t="s">
        <v>35</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71</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109</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7</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42</v>
      </c>
      <c r="C84" s="12"/>
      <c r="D84" s="12"/>
      <c r="E84" s="12" t="s">
        <v>44</v>
      </c>
      <c r="F84" s="12" t="s">
        <v>46</v>
      </c>
      <c r="G84" s="12" t="s">
        <v>47</v>
      </c>
      <c r="H84" s="12" t="s">
        <v>40</v>
      </c>
      <c r="I84" s="12" t="s">
        <v>6</v>
      </c>
      <c r="J84" s="12" t="s">
        <v>25</v>
      </c>
      <c r="K84" s="12" t="s">
        <v>48</v>
      </c>
      <c r="L84" s="12" t="s">
        <v>50</v>
      </c>
      <c r="M84" s="12" t="s">
        <v>31</v>
      </c>
      <c r="N84" s="12" t="s">
        <v>52</v>
      </c>
      <c r="O84" s="12" t="s">
        <v>54</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AAeJBNp35PlMLoV+z0e08bq+meLVIR2smedsrpHV5ftyfzKPCJ9ts7K8J61e0YqfXSy8IikMjwDVwzWPVCZaEQ==" saltValue="MrCerIlMKcHBAt+LDUxpw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45</v>
      </c>
      <c r="E1" s="73"/>
      <c r="F1" s="73"/>
      <c r="G1" s="73"/>
      <c r="H1" s="73"/>
      <c r="I1" s="73"/>
      <c r="J1" s="73"/>
      <c r="K1" s="73"/>
      <c r="L1" s="73"/>
      <c r="M1" s="73"/>
      <c r="N1" s="73"/>
      <c r="O1" s="73"/>
      <c r="P1" s="73"/>
      <c r="Q1" s="73"/>
      <c r="R1" s="73"/>
      <c r="S1" s="73"/>
      <c r="T1" s="73"/>
      <c r="U1" s="73"/>
      <c r="V1" s="73"/>
      <c r="W1" s="73"/>
      <c r="X1" s="73">
        <v>1</v>
      </c>
      <c r="Y1" s="73">
        <v>1</v>
      </c>
      <c r="Z1" s="73">
        <v>1</v>
      </c>
      <c r="AA1" s="73">
        <v>1</v>
      </c>
      <c r="AB1" s="73">
        <v>1</v>
      </c>
      <c r="AC1" s="73">
        <v>1</v>
      </c>
      <c r="AD1" s="73">
        <v>1</v>
      </c>
      <c r="AE1" s="73">
        <v>1</v>
      </c>
      <c r="AF1" s="73">
        <v>1</v>
      </c>
      <c r="AG1" s="73">
        <v>1</v>
      </c>
      <c r="AH1" s="73"/>
      <c r="AI1" s="73">
        <v>1</v>
      </c>
      <c r="AJ1" s="73">
        <v>1</v>
      </c>
      <c r="AK1" s="73">
        <v>1</v>
      </c>
      <c r="AL1" s="73">
        <v>1</v>
      </c>
      <c r="AM1" s="73">
        <v>1</v>
      </c>
      <c r="AN1" s="73">
        <v>1</v>
      </c>
      <c r="AO1" s="73">
        <v>1</v>
      </c>
      <c r="AP1" s="73">
        <v>1</v>
      </c>
      <c r="AQ1" s="73">
        <v>1</v>
      </c>
      <c r="AR1" s="73">
        <v>1</v>
      </c>
      <c r="AS1" s="73"/>
      <c r="AT1" s="73">
        <v>1</v>
      </c>
      <c r="AU1" s="73">
        <v>1</v>
      </c>
      <c r="AV1" s="73">
        <v>1</v>
      </c>
      <c r="AW1" s="73">
        <v>1</v>
      </c>
      <c r="AX1" s="73">
        <v>1</v>
      </c>
      <c r="AY1" s="73">
        <v>1</v>
      </c>
      <c r="AZ1" s="73">
        <v>1</v>
      </c>
      <c r="BA1" s="73">
        <v>1</v>
      </c>
      <c r="BB1" s="73">
        <v>1</v>
      </c>
      <c r="BC1" s="73">
        <v>1</v>
      </c>
      <c r="BD1" s="73"/>
      <c r="BE1" s="73">
        <v>1</v>
      </c>
      <c r="BF1" s="73">
        <v>1</v>
      </c>
      <c r="BG1" s="73">
        <v>1</v>
      </c>
      <c r="BH1" s="73">
        <v>1</v>
      </c>
      <c r="BI1" s="73">
        <v>1</v>
      </c>
      <c r="BJ1" s="73">
        <v>1</v>
      </c>
      <c r="BK1" s="73">
        <v>1</v>
      </c>
      <c r="BL1" s="73">
        <v>1</v>
      </c>
      <c r="BM1" s="73">
        <v>1</v>
      </c>
      <c r="BN1" s="73">
        <v>1</v>
      </c>
      <c r="BO1" s="73"/>
      <c r="BP1" s="73">
        <v>1</v>
      </c>
      <c r="BQ1" s="73">
        <v>1</v>
      </c>
      <c r="BR1" s="73">
        <v>1</v>
      </c>
      <c r="BS1" s="73">
        <v>1</v>
      </c>
      <c r="BT1" s="73">
        <v>1</v>
      </c>
      <c r="BU1" s="73">
        <v>1</v>
      </c>
      <c r="BV1" s="73">
        <v>1</v>
      </c>
      <c r="BW1" s="73">
        <v>1</v>
      </c>
      <c r="BX1" s="73">
        <v>1</v>
      </c>
      <c r="BY1" s="73">
        <v>1</v>
      </c>
      <c r="BZ1" s="73"/>
      <c r="CA1" s="73">
        <v>1</v>
      </c>
      <c r="CB1" s="73">
        <v>1</v>
      </c>
      <c r="CC1" s="73">
        <v>1</v>
      </c>
      <c r="CD1" s="73">
        <v>1</v>
      </c>
      <c r="CE1" s="73">
        <v>1</v>
      </c>
      <c r="CF1" s="73">
        <v>1</v>
      </c>
      <c r="CG1" s="73">
        <v>1</v>
      </c>
      <c r="CH1" s="73">
        <v>1</v>
      </c>
      <c r="CI1" s="73">
        <v>1</v>
      </c>
      <c r="CJ1" s="73">
        <v>1</v>
      </c>
      <c r="CK1" s="73"/>
      <c r="CL1" s="73">
        <v>1</v>
      </c>
      <c r="CM1" s="73">
        <v>1</v>
      </c>
      <c r="CN1" s="73">
        <v>1</v>
      </c>
      <c r="CO1" s="73">
        <v>1</v>
      </c>
      <c r="CP1" s="73">
        <v>1</v>
      </c>
      <c r="CQ1" s="73">
        <v>1</v>
      </c>
      <c r="CR1" s="73">
        <v>1</v>
      </c>
      <c r="CS1" s="73">
        <v>1</v>
      </c>
      <c r="CT1" s="73">
        <v>1</v>
      </c>
      <c r="CU1" s="73">
        <v>1</v>
      </c>
      <c r="CV1" s="73"/>
      <c r="CW1" s="73">
        <v>1</v>
      </c>
      <c r="CX1" s="73">
        <v>1</v>
      </c>
      <c r="CY1" s="73">
        <v>1</v>
      </c>
      <c r="CZ1" s="73">
        <v>1</v>
      </c>
      <c r="DA1" s="73">
        <v>1</v>
      </c>
      <c r="DB1" s="73">
        <v>1</v>
      </c>
      <c r="DC1" s="73">
        <v>1</v>
      </c>
      <c r="DD1" s="73">
        <v>1</v>
      </c>
      <c r="DE1" s="73">
        <v>1</v>
      </c>
      <c r="DF1" s="73">
        <v>1</v>
      </c>
      <c r="DG1" s="73"/>
      <c r="DH1" s="73">
        <v>1</v>
      </c>
      <c r="DI1" s="73">
        <v>1</v>
      </c>
      <c r="DJ1" s="73">
        <v>1</v>
      </c>
      <c r="DK1" s="73">
        <v>1</v>
      </c>
      <c r="DL1" s="73">
        <v>1</v>
      </c>
      <c r="DM1" s="73">
        <v>1</v>
      </c>
      <c r="DN1" s="73">
        <v>1</v>
      </c>
      <c r="DO1" s="73">
        <v>1</v>
      </c>
      <c r="DP1" s="73">
        <v>1</v>
      </c>
      <c r="DQ1" s="73">
        <v>1</v>
      </c>
      <c r="DR1" s="73"/>
      <c r="DS1" s="73">
        <v>1</v>
      </c>
      <c r="DT1" s="73">
        <v>1</v>
      </c>
      <c r="DU1" s="73">
        <v>1</v>
      </c>
      <c r="DV1" s="73">
        <v>1</v>
      </c>
      <c r="DW1" s="73">
        <v>1</v>
      </c>
      <c r="DX1" s="73">
        <v>1</v>
      </c>
      <c r="DY1" s="73">
        <v>1</v>
      </c>
      <c r="DZ1" s="73">
        <v>1</v>
      </c>
      <c r="EA1" s="73">
        <v>1</v>
      </c>
      <c r="EB1" s="73">
        <v>1</v>
      </c>
      <c r="EC1" s="73"/>
      <c r="ED1" s="73">
        <v>1</v>
      </c>
      <c r="EE1" s="73">
        <v>1</v>
      </c>
      <c r="EF1" s="73">
        <v>1</v>
      </c>
      <c r="EG1" s="73">
        <v>1</v>
      </c>
      <c r="EH1" s="73">
        <v>1</v>
      </c>
      <c r="EI1" s="73">
        <v>1</v>
      </c>
      <c r="EJ1" s="73">
        <v>1</v>
      </c>
      <c r="EK1" s="73">
        <v>1</v>
      </c>
      <c r="EL1" s="73">
        <v>1</v>
      </c>
      <c r="EM1" s="73">
        <v>1</v>
      </c>
      <c r="EN1" s="73"/>
    </row>
    <row r="2" spans="1:144">
      <c r="A2" s="65" t="s">
        <v>55</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18</v>
      </c>
      <c r="B3" s="67" t="s">
        <v>49</v>
      </c>
      <c r="C3" s="67" t="s">
        <v>57</v>
      </c>
      <c r="D3" s="67" t="s">
        <v>58</v>
      </c>
      <c r="E3" s="67" t="s">
        <v>2</v>
      </c>
      <c r="F3" s="67" t="s">
        <v>1</v>
      </c>
      <c r="G3" s="67" t="s">
        <v>23</v>
      </c>
      <c r="H3" s="74" t="s">
        <v>28</v>
      </c>
      <c r="I3" s="77"/>
      <c r="J3" s="77"/>
      <c r="K3" s="77"/>
      <c r="L3" s="77"/>
      <c r="M3" s="77"/>
      <c r="N3" s="77"/>
      <c r="O3" s="77"/>
      <c r="P3" s="77"/>
      <c r="Q3" s="77"/>
      <c r="R3" s="77"/>
      <c r="S3" s="77"/>
      <c r="T3" s="77"/>
      <c r="U3" s="77"/>
      <c r="V3" s="77"/>
      <c r="W3" s="81"/>
      <c r="X3" s="83" t="s">
        <v>53</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8</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65" t="s">
        <v>59</v>
      </c>
      <c r="B4" s="68"/>
      <c r="C4" s="68"/>
      <c r="D4" s="68"/>
      <c r="E4" s="68"/>
      <c r="F4" s="68"/>
      <c r="G4" s="68"/>
      <c r="H4" s="75"/>
      <c r="I4" s="78"/>
      <c r="J4" s="78"/>
      <c r="K4" s="78"/>
      <c r="L4" s="78"/>
      <c r="M4" s="78"/>
      <c r="N4" s="78"/>
      <c r="O4" s="78"/>
      <c r="P4" s="78"/>
      <c r="Q4" s="78"/>
      <c r="R4" s="78"/>
      <c r="S4" s="78"/>
      <c r="T4" s="78"/>
      <c r="U4" s="78"/>
      <c r="V4" s="78"/>
      <c r="W4" s="82"/>
      <c r="X4" s="84" t="s">
        <v>51</v>
      </c>
      <c r="Y4" s="84"/>
      <c r="Z4" s="84"/>
      <c r="AA4" s="84"/>
      <c r="AB4" s="84"/>
      <c r="AC4" s="84"/>
      <c r="AD4" s="84"/>
      <c r="AE4" s="84"/>
      <c r="AF4" s="84"/>
      <c r="AG4" s="84"/>
      <c r="AH4" s="84"/>
      <c r="AI4" s="84" t="s">
        <v>43</v>
      </c>
      <c r="AJ4" s="84"/>
      <c r="AK4" s="84"/>
      <c r="AL4" s="84"/>
      <c r="AM4" s="84"/>
      <c r="AN4" s="84"/>
      <c r="AO4" s="84"/>
      <c r="AP4" s="84"/>
      <c r="AQ4" s="84"/>
      <c r="AR4" s="84"/>
      <c r="AS4" s="84"/>
      <c r="AT4" s="84" t="s">
        <v>37</v>
      </c>
      <c r="AU4" s="84"/>
      <c r="AV4" s="84"/>
      <c r="AW4" s="84"/>
      <c r="AX4" s="84"/>
      <c r="AY4" s="84"/>
      <c r="AZ4" s="84"/>
      <c r="BA4" s="84"/>
      <c r="BB4" s="84"/>
      <c r="BC4" s="84"/>
      <c r="BD4" s="84"/>
      <c r="BE4" s="84" t="s">
        <v>61</v>
      </c>
      <c r="BF4" s="84"/>
      <c r="BG4" s="84"/>
      <c r="BH4" s="84"/>
      <c r="BI4" s="84"/>
      <c r="BJ4" s="84"/>
      <c r="BK4" s="84"/>
      <c r="BL4" s="84"/>
      <c r="BM4" s="84"/>
      <c r="BN4" s="84"/>
      <c r="BO4" s="84"/>
      <c r="BP4" s="84" t="s">
        <v>33</v>
      </c>
      <c r="BQ4" s="84"/>
      <c r="BR4" s="84"/>
      <c r="BS4" s="84"/>
      <c r="BT4" s="84"/>
      <c r="BU4" s="84"/>
      <c r="BV4" s="84"/>
      <c r="BW4" s="84"/>
      <c r="BX4" s="84"/>
      <c r="BY4" s="84"/>
      <c r="BZ4" s="84"/>
      <c r="CA4" s="84" t="s">
        <v>62</v>
      </c>
      <c r="CB4" s="84"/>
      <c r="CC4" s="84"/>
      <c r="CD4" s="84"/>
      <c r="CE4" s="84"/>
      <c r="CF4" s="84"/>
      <c r="CG4" s="84"/>
      <c r="CH4" s="84"/>
      <c r="CI4" s="84"/>
      <c r="CJ4" s="84"/>
      <c r="CK4" s="84"/>
      <c r="CL4" s="84" t="s">
        <v>64</v>
      </c>
      <c r="CM4" s="84"/>
      <c r="CN4" s="84"/>
      <c r="CO4" s="84"/>
      <c r="CP4" s="84"/>
      <c r="CQ4" s="84"/>
      <c r="CR4" s="84"/>
      <c r="CS4" s="84"/>
      <c r="CT4" s="84"/>
      <c r="CU4" s="84"/>
      <c r="CV4" s="84"/>
      <c r="CW4" s="84" t="s">
        <v>65</v>
      </c>
      <c r="CX4" s="84"/>
      <c r="CY4" s="84"/>
      <c r="CZ4" s="84"/>
      <c r="DA4" s="84"/>
      <c r="DB4" s="84"/>
      <c r="DC4" s="84"/>
      <c r="DD4" s="84"/>
      <c r="DE4" s="84"/>
      <c r="DF4" s="84"/>
      <c r="DG4" s="84"/>
      <c r="DH4" s="84" t="s">
        <v>66</v>
      </c>
      <c r="DI4" s="84"/>
      <c r="DJ4" s="84"/>
      <c r="DK4" s="84"/>
      <c r="DL4" s="84"/>
      <c r="DM4" s="84"/>
      <c r="DN4" s="84"/>
      <c r="DO4" s="84"/>
      <c r="DP4" s="84"/>
      <c r="DQ4" s="84"/>
      <c r="DR4" s="84"/>
      <c r="DS4" s="84" t="s">
        <v>60</v>
      </c>
      <c r="DT4" s="84"/>
      <c r="DU4" s="84"/>
      <c r="DV4" s="84"/>
      <c r="DW4" s="84"/>
      <c r="DX4" s="84"/>
      <c r="DY4" s="84"/>
      <c r="DZ4" s="84"/>
      <c r="EA4" s="84"/>
      <c r="EB4" s="84"/>
      <c r="EC4" s="84"/>
      <c r="ED4" s="84" t="s">
        <v>68</v>
      </c>
      <c r="EE4" s="84"/>
      <c r="EF4" s="84"/>
      <c r="EG4" s="84"/>
      <c r="EH4" s="84"/>
      <c r="EI4" s="84"/>
      <c r="EJ4" s="84"/>
      <c r="EK4" s="84"/>
      <c r="EL4" s="84"/>
      <c r="EM4" s="84"/>
      <c r="EN4" s="84"/>
    </row>
    <row r="5" spans="1:144">
      <c r="A5" s="65" t="s">
        <v>26</v>
      </c>
      <c r="B5" s="69"/>
      <c r="C5" s="69"/>
      <c r="D5" s="69"/>
      <c r="E5" s="69"/>
      <c r="F5" s="69"/>
      <c r="G5" s="69"/>
      <c r="H5" s="76" t="s">
        <v>56</v>
      </c>
      <c r="I5" s="76" t="s">
        <v>69</v>
      </c>
      <c r="J5" s="76" t="s">
        <v>70</v>
      </c>
      <c r="K5" s="76" t="s">
        <v>72</v>
      </c>
      <c r="L5" s="76" t="s">
        <v>73</v>
      </c>
      <c r="M5" s="76" t="s">
        <v>3</v>
      </c>
      <c r="N5" s="76" t="s">
        <v>74</v>
      </c>
      <c r="O5" s="76" t="s">
        <v>75</v>
      </c>
      <c r="P5" s="76" t="s">
        <v>76</v>
      </c>
      <c r="Q5" s="76" t="s">
        <v>77</v>
      </c>
      <c r="R5" s="76" t="s">
        <v>78</v>
      </c>
      <c r="S5" s="76" t="s">
        <v>79</v>
      </c>
      <c r="T5" s="76" t="s">
        <v>63</v>
      </c>
      <c r="U5" s="76" t="s">
        <v>80</v>
      </c>
      <c r="V5" s="76" t="s">
        <v>81</v>
      </c>
      <c r="W5" s="76" t="s">
        <v>82</v>
      </c>
      <c r="X5" s="76" t="s">
        <v>83</v>
      </c>
      <c r="Y5" s="76" t="s">
        <v>84</v>
      </c>
      <c r="Z5" s="76" t="s">
        <v>85</v>
      </c>
      <c r="AA5" s="76" t="s">
        <v>86</v>
      </c>
      <c r="AB5" s="76" t="s">
        <v>87</v>
      </c>
      <c r="AC5" s="76" t="s">
        <v>89</v>
      </c>
      <c r="AD5" s="76" t="s">
        <v>90</v>
      </c>
      <c r="AE5" s="76" t="s">
        <v>91</v>
      </c>
      <c r="AF5" s="76" t="s">
        <v>92</v>
      </c>
      <c r="AG5" s="76" t="s">
        <v>93</v>
      </c>
      <c r="AH5" s="76" t="s">
        <v>42</v>
      </c>
      <c r="AI5" s="76" t="s">
        <v>83</v>
      </c>
      <c r="AJ5" s="76" t="s">
        <v>84</v>
      </c>
      <c r="AK5" s="76" t="s">
        <v>85</v>
      </c>
      <c r="AL5" s="76" t="s">
        <v>86</v>
      </c>
      <c r="AM5" s="76" t="s">
        <v>87</v>
      </c>
      <c r="AN5" s="76" t="s">
        <v>89</v>
      </c>
      <c r="AO5" s="76" t="s">
        <v>90</v>
      </c>
      <c r="AP5" s="76" t="s">
        <v>91</v>
      </c>
      <c r="AQ5" s="76" t="s">
        <v>92</v>
      </c>
      <c r="AR5" s="76" t="s">
        <v>93</v>
      </c>
      <c r="AS5" s="76" t="s">
        <v>88</v>
      </c>
      <c r="AT5" s="76" t="s">
        <v>83</v>
      </c>
      <c r="AU5" s="76" t="s">
        <v>84</v>
      </c>
      <c r="AV5" s="76" t="s">
        <v>85</v>
      </c>
      <c r="AW5" s="76" t="s">
        <v>86</v>
      </c>
      <c r="AX5" s="76" t="s">
        <v>87</v>
      </c>
      <c r="AY5" s="76" t="s">
        <v>89</v>
      </c>
      <c r="AZ5" s="76" t="s">
        <v>90</v>
      </c>
      <c r="BA5" s="76" t="s">
        <v>91</v>
      </c>
      <c r="BB5" s="76" t="s">
        <v>92</v>
      </c>
      <c r="BC5" s="76" t="s">
        <v>93</v>
      </c>
      <c r="BD5" s="76" t="s">
        <v>88</v>
      </c>
      <c r="BE5" s="76" t="s">
        <v>83</v>
      </c>
      <c r="BF5" s="76" t="s">
        <v>84</v>
      </c>
      <c r="BG5" s="76" t="s">
        <v>85</v>
      </c>
      <c r="BH5" s="76" t="s">
        <v>86</v>
      </c>
      <c r="BI5" s="76" t="s">
        <v>87</v>
      </c>
      <c r="BJ5" s="76" t="s">
        <v>89</v>
      </c>
      <c r="BK5" s="76" t="s">
        <v>90</v>
      </c>
      <c r="BL5" s="76" t="s">
        <v>91</v>
      </c>
      <c r="BM5" s="76" t="s">
        <v>92</v>
      </c>
      <c r="BN5" s="76" t="s">
        <v>93</v>
      </c>
      <c r="BO5" s="76" t="s">
        <v>88</v>
      </c>
      <c r="BP5" s="76" t="s">
        <v>83</v>
      </c>
      <c r="BQ5" s="76" t="s">
        <v>84</v>
      </c>
      <c r="BR5" s="76" t="s">
        <v>85</v>
      </c>
      <c r="BS5" s="76" t="s">
        <v>86</v>
      </c>
      <c r="BT5" s="76" t="s">
        <v>87</v>
      </c>
      <c r="BU5" s="76" t="s">
        <v>89</v>
      </c>
      <c r="BV5" s="76" t="s">
        <v>90</v>
      </c>
      <c r="BW5" s="76" t="s">
        <v>91</v>
      </c>
      <c r="BX5" s="76" t="s">
        <v>92</v>
      </c>
      <c r="BY5" s="76" t="s">
        <v>93</v>
      </c>
      <c r="BZ5" s="76" t="s">
        <v>88</v>
      </c>
      <c r="CA5" s="76" t="s">
        <v>83</v>
      </c>
      <c r="CB5" s="76" t="s">
        <v>84</v>
      </c>
      <c r="CC5" s="76" t="s">
        <v>85</v>
      </c>
      <c r="CD5" s="76" t="s">
        <v>86</v>
      </c>
      <c r="CE5" s="76" t="s">
        <v>87</v>
      </c>
      <c r="CF5" s="76" t="s">
        <v>89</v>
      </c>
      <c r="CG5" s="76" t="s">
        <v>90</v>
      </c>
      <c r="CH5" s="76" t="s">
        <v>91</v>
      </c>
      <c r="CI5" s="76" t="s">
        <v>92</v>
      </c>
      <c r="CJ5" s="76" t="s">
        <v>93</v>
      </c>
      <c r="CK5" s="76" t="s">
        <v>88</v>
      </c>
      <c r="CL5" s="76" t="s">
        <v>83</v>
      </c>
      <c r="CM5" s="76" t="s">
        <v>84</v>
      </c>
      <c r="CN5" s="76" t="s">
        <v>85</v>
      </c>
      <c r="CO5" s="76" t="s">
        <v>86</v>
      </c>
      <c r="CP5" s="76" t="s">
        <v>87</v>
      </c>
      <c r="CQ5" s="76" t="s">
        <v>89</v>
      </c>
      <c r="CR5" s="76" t="s">
        <v>90</v>
      </c>
      <c r="CS5" s="76" t="s">
        <v>91</v>
      </c>
      <c r="CT5" s="76" t="s">
        <v>92</v>
      </c>
      <c r="CU5" s="76" t="s">
        <v>93</v>
      </c>
      <c r="CV5" s="76" t="s">
        <v>88</v>
      </c>
      <c r="CW5" s="76" t="s">
        <v>83</v>
      </c>
      <c r="CX5" s="76" t="s">
        <v>84</v>
      </c>
      <c r="CY5" s="76" t="s">
        <v>85</v>
      </c>
      <c r="CZ5" s="76" t="s">
        <v>86</v>
      </c>
      <c r="DA5" s="76" t="s">
        <v>87</v>
      </c>
      <c r="DB5" s="76" t="s">
        <v>89</v>
      </c>
      <c r="DC5" s="76" t="s">
        <v>90</v>
      </c>
      <c r="DD5" s="76" t="s">
        <v>91</v>
      </c>
      <c r="DE5" s="76" t="s">
        <v>92</v>
      </c>
      <c r="DF5" s="76" t="s">
        <v>93</v>
      </c>
      <c r="DG5" s="76" t="s">
        <v>88</v>
      </c>
      <c r="DH5" s="76" t="s">
        <v>83</v>
      </c>
      <c r="DI5" s="76" t="s">
        <v>84</v>
      </c>
      <c r="DJ5" s="76" t="s">
        <v>85</v>
      </c>
      <c r="DK5" s="76" t="s">
        <v>86</v>
      </c>
      <c r="DL5" s="76" t="s">
        <v>87</v>
      </c>
      <c r="DM5" s="76" t="s">
        <v>89</v>
      </c>
      <c r="DN5" s="76" t="s">
        <v>90</v>
      </c>
      <c r="DO5" s="76" t="s">
        <v>91</v>
      </c>
      <c r="DP5" s="76" t="s">
        <v>92</v>
      </c>
      <c r="DQ5" s="76" t="s">
        <v>93</v>
      </c>
      <c r="DR5" s="76" t="s">
        <v>88</v>
      </c>
      <c r="DS5" s="76" t="s">
        <v>83</v>
      </c>
      <c r="DT5" s="76" t="s">
        <v>84</v>
      </c>
      <c r="DU5" s="76" t="s">
        <v>85</v>
      </c>
      <c r="DV5" s="76" t="s">
        <v>86</v>
      </c>
      <c r="DW5" s="76" t="s">
        <v>87</v>
      </c>
      <c r="DX5" s="76" t="s">
        <v>89</v>
      </c>
      <c r="DY5" s="76" t="s">
        <v>90</v>
      </c>
      <c r="DZ5" s="76" t="s">
        <v>91</v>
      </c>
      <c r="EA5" s="76" t="s">
        <v>92</v>
      </c>
      <c r="EB5" s="76" t="s">
        <v>93</v>
      </c>
      <c r="EC5" s="76" t="s">
        <v>88</v>
      </c>
      <c r="ED5" s="76" t="s">
        <v>83</v>
      </c>
      <c r="EE5" s="76" t="s">
        <v>84</v>
      </c>
      <c r="EF5" s="76" t="s">
        <v>85</v>
      </c>
      <c r="EG5" s="76" t="s">
        <v>86</v>
      </c>
      <c r="EH5" s="76" t="s">
        <v>87</v>
      </c>
      <c r="EI5" s="76" t="s">
        <v>89</v>
      </c>
      <c r="EJ5" s="76" t="s">
        <v>90</v>
      </c>
      <c r="EK5" s="76" t="s">
        <v>91</v>
      </c>
      <c r="EL5" s="76" t="s">
        <v>92</v>
      </c>
      <c r="EM5" s="76" t="s">
        <v>93</v>
      </c>
      <c r="EN5" s="76" t="s">
        <v>88</v>
      </c>
    </row>
    <row r="6" spans="1:144" s="64" customFormat="1">
      <c r="A6" s="65" t="s">
        <v>94</v>
      </c>
      <c r="B6" s="70">
        <f t="shared" ref="B6:W6" si="1">B7</f>
        <v>2023</v>
      </c>
      <c r="C6" s="70">
        <f t="shared" si="1"/>
        <v>16632</v>
      </c>
      <c r="D6" s="70">
        <f t="shared" si="1"/>
        <v>46</v>
      </c>
      <c r="E6" s="70">
        <f t="shared" si="1"/>
        <v>1</v>
      </c>
      <c r="F6" s="70">
        <f t="shared" si="1"/>
        <v>0</v>
      </c>
      <c r="G6" s="70">
        <f t="shared" si="1"/>
        <v>1</v>
      </c>
      <c r="H6" s="70" t="str">
        <f t="shared" si="1"/>
        <v>北海道　浜中町</v>
      </c>
      <c r="I6" s="70" t="str">
        <f t="shared" si="1"/>
        <v>法適用</v>
      </c>
      <c r="J6" s="70" t="str">
        <f t="shared" si="1"/>
        <v>水道事業</v>
      </c>
      <c r="K6" s="70" t="str">
        <f t="shared" si="1"/>
        <v>末端給水事業</v>
      </c>
      <c r="L6" s="70" t="str">
        <f t="shared" si="1"/>
        <v>A9</v>
      </c>
      <c r="M6" s="70" t="str">
        <f t="shared" si="1"/>
        <v>非設置</v>
      </c>
      <c r="N6" s="79" t="str">
        <f t="shared" si="1"/>
        <v>-</v>
      </c>
      <c r="O6" s="79">
        <f t="shared" si="1"/>
        <v>39.24</v>
      </c>
      <c r="P6" s="79">
        <f t="shared" si="1"/>
        <v>78.95</v>
      </c>
      <c r="Q6" s="79">
        <f t="shared" si="1"/>
        <v>5010</v>
      </c>
      <c r="R6" s="79">
        <f t="shared" si="1"/>
        <v>5333</v>
      </c>
      <c r="S6" s="79">
        <f t="shared" si="1"/>
        <v>423.12</v>
      </c>
      <c r="T6" s="79">
        <f t="shared" si="1"/>
        <v>12.6</v>
      </c>
      <c r="U6" s="79">
        <f t="shared" si="1"/>
        <v>4140</v>
      </c>
      <c r="V6" s="79">
        <f t="shared" si="1"/>
        <v>57.71</v>
      </c>
      <c r="W6" s="79">
        <f t="shared" si="1"/>
        <v>71.739999999999995</v>
      </c>
      <c r="X6" s="85">
        <f t="shared" ref="X6:AG6" si="2">IF(X7="",NA(),X7)</f>
        <v>108.61</v>
      </c>
      <c r="Y6" s="85">
        <f t="shared" si="2"/>
        <v>104.48</v>
      </c>
      <c r="Z6" s="85">
        <f t="shared" si="2"/>
        <v>104.45</v>
      </c>
      <c r="AA6" s="85">
        <f t="shared" si="2"/>
        <v>105.71</v>
      </c>
      <c r="AB6" s="85">
        <f t="shared" si="2"/>
        <v>109.6</v>
      </c>
      <c r="AC6" s="85">
        <f t="shared" si="2"/>
        <v>108.22</v>
      </c>
      <c r="AD6" s="85">
        <f t="shared" si="2"/>
        <v>114.22</v>
      </c>
      <c r="AE6" s="85">
        <f t="shared" si="2"/>
        <v>108.19</v>
      </c>
      <c r="AF6" s="85">
        <f t="shared" si="2"/>
        <v>106.93</v>
      </c>
      <c r="AG6" s="85">
        <f t="shared" si="2"/>
        <v>109.12</v>
      </c>
      <c r="AH6" s="79" t="str">
        <f>IF(AH7="","",IF(AH7="-","【-】","【"&amp;SUBSTITUTE(TEXT(AH7,"#,##0.00"),"-","△")&amp;"】"))</f>
        <v>【108.24】</v>
      </c>
      <c r="AI6" s="79">
        <f t="shared" ref="AI6:AR6" si="3">IF(AI7="",NA(),AI7)</f>
        <v>0</v>
      </c>
      <c r="AJ6" s="79">
        <f t="shared" si="3"/>
        <v>0</v>
      </c>
      <c r="AK6" s="79">
        <f t="shared" si="3"/>
        <v>0</v>
      </c>
      <c r="AL6" s="79">
        <f t="shared" si="3"/>
        <v>0</v>
      </c>
      <c r="AM6" s="79">
        <f t="shared" si="3"/>
        <v>0</v>
      </c>
      <c r="AN6" s="85">
        <f t="shared" si="3"/>
        <v>25.29</v>
      </c>
      <c r="AO6" s="85">
        <f t="shared" si="3"/>
        <v>22.71</v>
      </c>
      <c r="AP6" s="85">
        <f t="shared" si="3"/>
        <v>6.17</v>
      </c>
      <c r="AQ6" s="85">
        <f t="shared" si="3"/>
        <v>20.41</v>
      </c>
      <c r="AR6" s="85">
        <f t="shared" si="3"/>
        <v>19.420000000000002</v>
      </c>
      <c r="AS6" s="79" t="str">
        <f>IF(AS7="","",IF(AS7="-","【-】","【"&amp;SUBSTITUTE(TEXT(AS7,"#,##0.00"),"-","△")&amp;"】"))</f>
        <v>【1.50】</v>
      </c>
      <c r="AT6" s="85">
        <f t="shared" ref="AT6:BC6" si="4">IF(AT7="",NA(),AT7)</f>
        <v>317.22000000000003</v>
      </c>
      <c r="AU6" s="85">
        <f t="shared" si="4"/>
        <v>374.39</v>
      </c>
      <c r="AV6" s="85">
        <f t="shared" si="4"/>
        <v>419.65</v>
      </c>
      <c r="AW6" s="85">
        <f t="shared" si="4"/>
        <v>475.98</v>
      </c>
      <c r="AX6" s="85">
        <f t="shared" si="4"/>
        <v>305.24</v>
      </c>
      <c r="AY6" s="85">
        <f t="shared" si="4"/>
        <v>348.88</v>
      </c>
      <c r="AZ6" s="85">
        <f t="shared" si="4"/>
        <v>381.07</v>
      </c>
      <c r="BA6" s="85">
        <f t="shared" si="4"/>
        <v>367.4</v>
      </c>
      <c r="BB6" s="85">
        <f t="shared" si="4"/>
        <v>345.42</v>
      </c>
      <c r="BC6" s="85">
        <f t="shared" si="4"/>
        <v>315.60000000000002</v>
      </c>
      <c r="BD6" s="79" t="str">
        <f>IF(BD7="","",IF(BD7="-","【-】","【"&amp;SUBSTITUTE(TEXT(BD7,"#,##0.00"),"-","△")&amp;"】"))</f>
        <v>【243.36】</v>
      </c>
      <c r="BE6" s="85">
        <f t="shared" ref="BE6:BN6" si="5">IF(BE7="",NA(),BE7)</f>
        <v>405.52</v>
      </c>
      <c r="BF6" s="85">
        <f t="shared" si="5"/>
        <v>480.57</v>
      </c>
      <c r="BG6" s="85">
        <f t="shared" si="5"/>
        <v>748.05</v>
      </c>
      <c r="BH6" s="85">
        <f t="shared" si="5"/>
        <v>766.77</v>
      </c>
      <c r="BI6" s="85">
        <f t="shared" si="5"/>
        <v>873.66</v>
      </c>
      <c r="BJ6" s="85">
        <f t="shared" si="5"/>
        <v>540.38</v>
      </c>
      <c r="BK6" s="85">
        <f t="shared" si="5"/>
        <v>556.47</v>
      </c>
      <c r="BL6" s="85">
        <f t="shared" si="5"/>
        <v>564.99</v>
      </c>
      <c r="BM6" s="85">
        <f t="shared" si="5"/>
        <v>631.39</v>
      </c>
      <c r="BN6" s="85">
        <f t="shared" si="5"/>
        <v>625.11</v>
      </c>
      <c r="BO6" s="79" t="str">
        <f>IF(BO7="","",IF(BO7="-","【-】","【"&amp;SUBSTITUTE(TEXT(BO7,"#,##0.00"),"-","△")&amp;"】"))</f>
        <v>【265.93】</v>
      </c>
      <c r="BP6" s="85">
        <f t="shared" ref="BP6:BY6" si="6">IF(BP7="",NA(),BP7)</f>
        <v>80.64</v>
      </c>
      <c r="BQ6" s="85">
        <f t="shared" si="6"/>
        <v>72.69</v>
      </c>
      <c r="BR6" s="85">
        <f t="shared" si="6"/>
        <v>69.23</v>
      </c>
      <c r="BS6" s="85">
        <f t="shared" si="6"/>
        <v>66.67</v>
      </c>
      <c r="BT6" s="85">
        <f t="shared" si="6"/>
        <v>74.59</v>
      </c>
      <c r="BU6" s="85">
        <f t="shared" si="6"/>
        <v>83.22</v>
      </c>
      <c r="BV6" s="85">
        <f t="shared" si="6"/>
        <v>78.67</v>
      </c>
      <c r="BW6" s="85">
        <f t="shared" si="6"/>
        <v>80.56</v>
      </c>
      <c r="BX6" s="85">
        <f t="shared" si="6"/>
        <v>76.55</v>
      </c>
      <c r="BY6" s="85">
        <f t="shared" si="6"/>
        <v>77.739999999999995</v>
      </c>
      <c r="BZ6" s="79" t="str">
        <f>IF(BZ7="","",IF(BZ7="-","【-】","【"&amp;SUBSTITUTE(TEXT(BZ7,"#,##0.00"),"-","△")&amp;"】"))</f>
        <v>【97.82】</v>
      </c>
      <c r="CA6" s="85">
        <f t="shared" ref="CA6:CJ6" si="7">IF(CA7="",NA(),CA7)</f>
        <v>301.2</v>
      </c>
      <c r="CB6" s="85">
        <f t="shared" si="7"/>
        <v>333.49</v>
      </c>
      <c r="CC6" s="85">
        <f t="shared" si="7"/>
        <v>348.32</v>
      </c>
      <c r="CD6" s="85">
        <f t="shared" si="7"/>
        <v>359.75</v>
      </c>
      <c r="CE6" s="85">
        <f t="shared" si="7"/>
        <v>315.20999999999998</v>
      </c>
      <c r="CF6" s="85">
        <f t="shared" si="7"/>
        <v>234.17</v>
      </c>
      <c r="CG6" s="85">
        <f t="shared" si="7"/>
        <v>257.95</v>
      </c>
      <c r="CH6" s="85">
        <f t="shared" si="7"/>
        <v>260.87</v>
      </c>
      <c r="CI6" s="85">
        <f t="shared" si="7"/>
        <v>269.25</v>
      </c>
      <c r="CJ6" s="85">
        <f t="shared" si="7"/>
        <v>274.94</v>
      </c>
      <c r="CK6" s="79" t="str">
        <f>IF(CK7="","",IF(CK7="-","【-】","【"&amp;SUBSTITUTE(TEXT(CK7,"#,##0.00"),"-","△")&amp;"】"))</f>
        <v>【177.56】</v>
      </c>
      <c r="CL6" s="85">
        <f t="shared" ref="CL6:CU6" si="8">IF(CL7="",NA(),CL7)</f>
        <v>82.7</v>
      </c>
      <c r="CM6" s="85">
        <f t="shared" si="8"/>
        <v>82.78</v>
      </c>
      <c r="CN6" s="85">
        <f t="shared" si="8"/>
        <v>79.83</v>
      </c>
      <c r="CO6" s="85">
        <f t="shared" si="8"/>
        <v>78.22</v>
      </c>
      <c r="CP6" s="85">
        <f t="shared" si="8"/>
        <v>78.66</v>
      </c>
      <c r="CQ6" s="85">
        <f t="shared" si="8"/>
        <v>41.06</v>
      </c>
      <c r="CR6" s="85">
        <f t="shared" si="8"/>
        <v>39.94</v>
      </c>
      <c r="CS6" s="85">
        <f t="shared" si="8"/>
        <v>40.19</v>
      </c>
      <c r="CT6" s="85">
        <f t="shared" si="8"/>
        <v>41.14</v>
      </c>
      <c r="CU6" s="85">
        <f t="shared" si="8"/>
        <v>41.02</v>
      </c>
      <c r="CV6" s="79" t="str">
        <f>IF(CV7="","",IF(CV7="-","【-】","【"&amp;SUBSTITUTE(TEXT(CV7,"#,##0.00"),"-","△")&amp;"】"))</f>
        <v>【59.81】</v>
      </c>
      <c r="CW6" s="85">
        <f t="shared" ref="CW6:DF6" si="9">IF(CW7="",NA(),CW7)</f>
        <v>83.6</v>
      </c>
      <c r="CX6" s="85">
        <f t="shared" si="9"/>
        <v>83.3</v>
      </c>
      <c r="CY6" s="85">
        <f t="shared" si="9"/>
        <v>86.05</v>
      </c>
      <c r="CZ6" s="85">
        <f t="shared" si="9"/>
        <v>87.74</v>
      </c>
      <c r="DA6" s="85">
        <f t="shared" si="9"/>
        <v>91</v>
      </c>
      <c r="DB6" s="85">
        <f t="shared" si="9"/>
        <v>72.42</v>
      </c>
      <c r="DC6" s="85">
        <f t="shared" si="9"/>
        <v>69.41</v>
      </c>
      <c r="DD6" s="85">
        <f t="shared" si="9"/>
        <v>71.52</v>
      </c>
      <c r="DE6" s="85">
        <f t="shared" si="9"/>
        <v>70.42</v>
      </c>
      <c r="DF6" s="85">
        <f t="shared" si="9"/>
        <v>69.900000000000006</v>
      </c>
      <c r="DG6" s="79" t="str">
        <f>IF(DG7="","",IF(DG7="-","【-】","【"&amp;SUBSTITUTE(TEXT(DG7,"#,##0.00"),"-","△")&amp;"】"))</f>
        <v>【89.42】</v>
      </c>
      <c r="DH6" s="85">
        <f t="shared" ref="DH6:DQ6" si="10">IF(DH7="",NA(),DH7)</f>
        <v>66.33</v>
      </c>
      <c r="DI6" s="85">
        <f t="shared" si="10"/>
        <v>64.569999999999993</v>
      </c>
      <c r="DJ6" s="85">
        <f t="shared" si="10"/>
        <v>59.41</v>
      </c>
      <c r="DK6" s="85">
        <f t="shared" si="10"/>
        <v>59.83</v>
      </c>
      <c r="DL6" s="85">
        <f t="shared" si="10"/>
        <v>61.23</v>
      </c>
      <c r="DM6" s="85">
        <f t="shared" si="10"/>
        <v>52.73</v>
      </c>
      <c r="DN6" s="85">
        <f t="shared" si="10"/>
        <v>53.25</v>
      </c>
      <c r="DO6" s="85">
        <f t="shared" si="10"/>
        <v>53.4</v>
      </c>
      <c r="DP6" s="85">
        <f t="shared" si="10"/>
        <v>52.14</v>
      </c>
      <c r="DQ6" s="85">
        <f t="shared" si="10"/>
        <v>53.49</v>
      </c>
      <c r="DR6" s="79" t="str">
        <f>IF(DR7="","",IF(DR7="-","【-】","【"&amp;SUBSTITUTE(TEXT(DR7,"#,##0.00"),"-","△")&amp;"】"))</f>
        <v>【52.02】</v>
      </c>
      <c r="DS6" s="85">
        <f t="shared" ref="DS6:EB6" si="11">IF(DS7="",NA(),DS7)</f>
        <v>12.87</v>
      </c>
      <c r="DT6" s="85">
        <f t="shared" si="11"/>
        <v>14.1</v>
      </c>
      <c r="DU6" s="85">
        <f t="shared" si="11"/>
        <v>22.48</v>
      </c>
      <c r="DV6" s="85">
        <f t="shared" si="11"/>
        <v>24.07</v>
      </c>
      <c r="DW6" s="85">
        <f t="shared" si="11"/>
        <v>25.41</v>
      </c>
      <c r="DX6" s="85">
        <f t="shared" si="11"/>
        <v>19.91</v>
      </c>
      <c r="DY6" s="85">
        <f t="shared" si="11"/>
        <v>23.02</v>
      </c>
      <c r="DZ6" s="85">
        <f t="shared" si="11"/>
        <v>21.86</v>
      </c>
      <c r="EA6" s="85">
        <f t="shared" si="11"/>
        <v>21.01</v>
      </c>
      <c r="EB6" s="85">
        <f t="shared" si="11"/>
        <v>21.96</v>
      </c>
      <c r="EC6" s="79" t="str">
        <f>IF(EC7="","",IF(EC7="-","【-】","【"&amp;SUBSTITUTE(TEXT(EC7,"#,##0.00"),"-","△")&amp;"】"))</f>
        <v>【25.37】</v>
      </c>
      <c r="ED6" s="79">
        <f t="shared" ref="ED6:EM6" si="12">IF(ED7="",NA(),ED7)</f>
        <v>0</v>
      </c>
      <c r="EE6" s="79">
        <f t="shared" si="12"/>
        <v>0</v>
      </c>
      <c r="EF6" s="79">
        <f t="shared" si="12"/>
        <v>0</v>
      </c>
      <c r="EG6" s="79">
        <f t="shared" si="12"/>
        <v>0</v>
      </c>
      <c r="EH6" s="79">
        <f t="shared" si="12"/>
        <v>0</v>
      </c>
      <c r="EI6" s="85">
        <f t="shared" si="12"/>
        <v>0.81</v>
      </c>
      <c r="EJ6" s="85">
        <f t="shared" si="12"/>
        <v>0.38</v>
      </c>
      <c r="EK6" s="85">
        <f t="shared" si="12"/>
        <v>0.51</v>
      </c>
      <c r="EL6" s="85">
        <f t="shared" si="12"/>
        <v>0.35</v>
      </c>
      <c r="EM6" s="85">
        <f t="shared" si="12"/>
        <v>0.31</v>
      </c>
      <c r="EN6" s="79" t="str">
        <f>IF(EN7="","",IF(EN7="-","【-】","【"&amp;SUBSTITUTE(TEXT(EN7,"#,##0.00"),"-","△")&amp;"】"))</f>
        <v>【0.62】</v>
      </c>
    </row>
    <row r="7" spans="1:144" s="64" customFormat="1">
      <c r="A7" s="65"/>
      <c r="B7" s="71">
        <v>2023</v>
      </c>
      <c r="C7" s="71">
        <v>16632</v>
      </c>
      <c r="D7" s="71">
        <v>46</v>
      </c>
      <c r="E7" s="71">
        <v>1</v>
      </c>
      <c r="F7" s="71">
        <v>0</v>
      </c>
      <c r="G7" s="71">
        <v>1</v>
      </c>
      <c r="H7" s="71" t="s">
        <v>67</v>
      </c>
      <c r="I7" s="71" t="s">
        <v>95</v>
      </c>
      <c r="J7" s="71" t="s">
        <v>96</v>
      </c>
      <c r="K7" s="71" t="s">
        <v>97</v>
      </c>
      <c r="L7" s="71" t="s">
        <v>98</v>
      </c>
      <c r="M7" s="71" t="s">
        <v>13</v>
      </c>
      <c r="N7" s="80" t="s">
        <v>99</v>
      </c>
      <c r="O7" s="80">
        <v>39.24</v>
      </c>
      <c r="P7" s="80">
        <v>78.95</v>
      </c>
      <c r="Q7" s="80">
        <v>5010</v>
      </c>
      <c r="R7" s="80">
        <v>5333</v>
      </c>
      <c r="S7" s="80">
        <v>423.12</v>
      </c>
      <c r="T7" s="80">
        <v>12.6</v>
      </c>
      <c r="U7" s="80">
        <v>4140</v>
      </c>
      <c r="V7" s="80">
        <v>57.71</v>
      </c>
      <c r="W7" s="80">
        <v>71.739999999999995</v>
      </c>
      <c r="X7" s="80">
        <v>108.61</v>
      </c>
      <c r="Y7" s="80">
        <v>104.48</v>
      </c>
      <c r="Z7" s="80">
        <v>104.45</v>
      </c>
      <c r="AA7" s="80">
        <v>105.71</v>
      </c>
      <c r="AB7" s="80">
        <v>109.6</v>
      </c>
      <c r="AC7" s="80">
        <v>108.22</v>
      </c>
      <c r="AD7" s="80">
        <v>114.22</v>
      </c>
      <c r="AE7" s="80">
        <v>108.19</v>
      </c>
      <c r="AF7" s="80">
        <v>106.93</v>
      </c>
      <c r="AG7" s="80">
        <v>109.12</v>
      </c>
      <c r="AH7" s="80">
        <v>108.24</v>
      </c>
      <c r="AI7" s="80">
        <v>0</v>
      </c>
      <c r="AJ7" s="80">
        <v>0</v>
      </c>
      <c r="AK7" s="80">
        <v>0</v>
      </c>
      <c r="AL7" s="80">
        <v>0</v>
      </c>
      <c r="AM7" s="80">
        <v>0</v>
      </c>
      <c r="AN7" s="80">
        <v>25.29</v>
      </c>
      <c r="AO7" s="80">
        <v>22.71</v>
      </c>
      <c r="AP7" s="80">
        <v>6.17</v>
      </c>
      <c r="AQ7" s="80">
        <v>20.41</v>
      </c>
      <c r="AR7" s="80">
        <v>19.420000000000002</v>
      </c>
      <c r="AS7" s="80">
        <v>1.5</v>
      </c>
      <c r="AT7" s="80">
        <v>317.22000000000003</v>
      </c>
      <c r="AU7" s="80">
        <v>374.39</v>
      </c>
      <c r="AV7" s="80">
        <v>419.65</v>
      </c>
      <c r="AW7" s="80">
        <v>475.98</v>
      </c>
      <c r="AX7" s="80">
        <v>305.24</v>
      </c>
      <c r="AY7" s="80">
        <v>348.88</v>
      </c>
      <c r="AZ7" s="80">
        <v>381.07</v>
      </c>
      <c r="BA7" s="80">
        <v>367.4</v>
      </c>
      <c r="BB7" s="80">
        <v>345.42</v>
      </c>
      <c r="BC7" s="80">
        <v>315.60000000000002</v>
      </c>
      <c r="BD7" s="80">
        <v>243.36</v>
      </c>
      <c r="BE7" s="80">
        <v>405.52</v>
      </c>
      <c r="BF7" s="80">
        <v>480.57</v>
      </c>
      <c r="BG7" s="80">
        <v>748.05</v>
      </c>
      <c r="BH7" s="80">
        <v>766.77</v>
      </c>
      <c r="BI7" s="80">
        <v>873.66</v>
      </c>
      <c r="BJ7" s="80">
        <v>540.38</v>
      </c>
      <c r="BK7" s="80">
        <v>556.47</v>
      </c>
      <c r="BL7" s="80">
        <v>564.99</v>
      </c>
      <c r="BM7" s="80">
        <v>631.39</v>
      </c>
      <c r="BN7" s="80">
        <v>625.11</v>
      </c>
      <c r="BO7" s="80">
        <v>265.93</v>
      </c>
      <c r="BP7" s="80">
        <v>80.64</v>
      </c>
      <c r="BQ7" s="80">
        <v>72.69</v>
      </c>
      <c r="BR7" s="80">
        <v>69.23</v>
      </c>
      <c r="BS7" s="80">
        <v>66.67</v>
      </c>
      <c r="BT7" s="80">
        <v>74.59</v>
      </c>
      <c r="BU7" s="80">
        <v>83.22</v>
      </c>
      <c r="BV7" s="80">
        <v>78.67</v>
      </c>
      <c r="BW7" s="80">
        <v>80.56</v>
      </c>
      <c r="BX7" s="80">
        <v>76.55</v>
      </c>
      <c r="BY7" s="80">
        <v>77.739999999999995</v>
      </c>
      <c r="BZ7" s="80">
        <v>97.82</v>
      </c>
      <c r="CA7" s="80">
        <v>301.2</v>
      </c>
      <c r="CB7" s="80">
        <v>333.49</v>
      </c>
      <c r="CC7" s="80">
        <v>348.32</v>
      </c>
      <c r="CD7" s="80">
        <v>359.75</v>
      </c>
      <c r="CE7" s="80">
        <v>315.20999999999998</v>
      </c>
      <c r="CF7" s="80">
        <v>234.17</v>
      </c>
      <c r="CG7" s="80">
        <v>257.95</v>
      </c>
      <c r="CH7" s="80">
        <v>260.87</v>
      </c>
      <c r="CI7" s="80">
        <v>269.25</v>
      </c>
      <c r="CJ7" s="80">
        <v>274.94</v>
      </c>
      <c r="CK7" s="80">
        <v>177.56</v>
      </c>
      <c r="CL7" s="80">
        <v>82.7</v>
      </c>
      <c r="CM7" s="80">
        <v>82.78</v>
      </c>
      <c r="CN7" s="80">
        <v>79.83</v>
      </c>
      <c r="CO7" s="80">
        <v>78.22</v>
      </c>
      <c r="CP7" s="80">
        <v>78.66</v>
      </c>
      <c r="CQ7" s="80">
        <v>41.06</v>
      </c>
      <c r="CR7" s="80">
        <v>39.94</v>
      </c>
      <c r="CS7" s="80">
        <v>40.19</v>
      </c>
      <c r="CT7" s="80">
        <v>41.14</v>
      </c>
      <c r="CU7" s="80">
        <v>41.02</v>
      </c>
      <c r="CV7" s="80">
        <v>59.81</v>
      </c>
      <c r="CW7" s="80">
        <v>83.6</v>
      </c>
      <c r="CX7" s="80">
        <v>83.3</v>
      </c>
      <c r="CY7" s="80">
        <v>86.05</v>
      </c>
      <c r="CZ7" s="80">
        <v>87.74</v>
      </c>
      <c r="DA7" s="80">
        <v>91</v>
      </c>
      <c r="DB7" s="80">
        <v>72.42</v>
      </c>
      <c r="DC7" s="80">
        <v>69.41</v>
      </c>
      <c r="DD7" s="80">
        <v>71.52</v>
      </c>
      <c r="DE7" s="80">
        <v>70.42</v>
      </c>
      <c r="DF7" s="80">
        <v>69.900000000000006</v>
      </c>
      <c r="DG7" s="80">
        <v>89.42</v>
      </c>
      <c r="DH7" s="80">
        <v>66.33</v>
      </c>
      <c r="DI7" s="80">
        <v>64.569999999999993</v>
      </c>
      <c r="DJ7" s="80">
        <v>59.41</v>
      </c>
      <c r="DK7" s="80">
        <v>59.83</v>
      </c>
      <c r="DL7" s="80">
        <v>61.23</v>
      </c>
      <c r="DM7" s="80">
        <v>52.73</v>
      </c>
      <c r="DN7" s="80">
        <v>53.25</v>
      </c>
      <c r="DO7" s="80">
        <v>53.4</v>
      </c>
      <c r="DP7" s="80">
        <v>52.14</v>
      </c>
      <c r="DQ7" s="80">
        <v>53.49</v>
      </c>
      <c r="DR7" s="80">
        <v>52.02</v>
      </c>
      <c r="DS7" s="80">
        <v>12.87</v>
      </c>
      <c r="DT7" s="80">
        <v>14.1</v>
      </c>
      <c r="DU7" s="80">
        <v>22.48</v>
      </c>
      <c r="DV7" s="80">
        <v>24.07</v>
      </c>
      <c r="DW7" s="80">
        <v>25.41</v>
      </c>
      <c r="DX7" s="80">
        <v>19.91</v>
      </c>
      <c r="DY7" s="80">
        <v>23.02</v>
      </c>
      <c r="DZ7" s="80">
        <v>21.86</v>
      </c>
      <c r="EA7" s="80">
        <v>21.01</v>
      </c>
      <c r="EB7" s="80">
        <v>21.96</v>
      </c>
      <c r="EC7" s="80">
        <v>25.37</v>
      </c>
      <c r="ED7" s="80">
        <v>0</v>
      </c>
      <c r="EE7" s="80">
        <v>0</v>
      </c>
      <c r="EF7" s="80">
        <v>0</v>
      </c>
      <c r="EG7" s="80">
        <v>0</v>
      </c>
      <c r="EH7" s="80">
        <v>0</v>
      </c>
      <c r="EI7" s="80">
        <v>0.81</v>
      </c>
      <c r="EJ7" s="80">
        <v>0.38</v>
      </c>
      <c r="EK7" s="80">
        <v>0.51</v>
      </c>
      <c r="EL7" s="80">
        <v>0.35</v>
      </c>
      <c r="EM7" s="80">
        <v>0.31</v>
      </c>
      <c r="EN7" s="80">
        <v>0.62</v>
      </c>
    </row>
    <row r="8" spans="1:144">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c r="AY8" s="86"/>
      <c r="AZ8" s="86"/>
      <c r="BA8" s="86"/>
      <c r="BB8" s="86"/>
      <c r="BC8" s="86"/>
      <c r="BD8" s="87"/>
      <c r="BE8" s="86"/>
      <c r="BF8" s="86"/>
      <c r="BG8" s="86"/>
      <c r="BH8" s="86"/>
      <c r="BI8" s="86"/>
      <c r="BJ8" s="86"/>
      <c r="BK8" s="86"/>
      <c r="BL8" s="86"/>
      <c r="BM8" s="86"/>
      <c r="BN8" s="86"/>
      <c r="BO8" s="87"/>
      <c r="BP8" s="86"/>
      <c r="BQ8" s="86"/>
      <c r="BR8" s="86"/>
      <c r="BS8" s="86"/>
      <c r="BT8" s="86"/>
      <c r="BU8" s="86"/>
      <c r="BV8" s="86"/>
      <c r="BW8" s="86"/>
      <c r="BX8" s="86"/>
      <c r="BY8" s="86"/>
      <c r="BZ8" s="87"/>
      <c r="CA8" s="86"/>
      <c r="CB8" s="86"/>
      <c r="CC8" s="86"/>
      <c r="CD8" s="86"/>
      <c r="CE8" s="86"/>
      <c r="CF8" s="86"/>
      <c r="CG8" s="86"/>
      <c r="CH8" s="86"/>
      <c r="CI8" s="86"/>
      <c r="CJ8" s="86"/>
      <c r="CK8" s="87"/>
      <c r="CL8" s="86"/>
      <c r="CM8" s="86"/>
      <c r="CN8" s="86"/>
      <c r="CO8" s="86"/>
      <c r="CP8" s="86"/>
      <c r="CQ8" s="86"/>
      <c r="CR8" s="86"/>
      <c r="CS8" s="86"/>
      <c r="CT8" s="86"/>
      <c r="CU8" s="86"/>
      <c r="CV8" s="87"/>
      <c r="CW8" s="86"/>
      <c r="CX8" s="86"/>
      <c r="CY8" s="86"/>
      <c r="CZ8" s="86"/>
      <c r="DA8" s="86"/>
      <c r="DB8" s="86"/>
      <c r="DC8" s="86"/>
      <c r="DD8" s="86"/>
      <c r="DE8" s="86"/>
      <c r="DF8" s="86"/>
      <c r="DG8" s="87"/>
      <c r="DH8" s="86"/>
      <c r="DI8" s="86"/>
      <c r="DJ8" s="86"/>
      <c r="DK8" s="86"/>
      <c r="DL8" s="86"/>
      <c r="DM8" s="86"/>
      <c r="DN8" s="86"/>
      <c r="DO8" s="86"/>
      <c r="DP8" s="86"/>
      <c r="DQ8" s="86"/>
      <c r="DR8" s="87"/>
      <c r="DS8" s="86"/>
      <c r="DT8" s="86"/>
      <c r="DU8" s="86"/>
      <c r="DV8" s="86"/>
      <c r="DW8" s="86"/>
      <c r="DX8" s="86"/>
      <c r="DY8" s="86"/>
      <c r="DZ8" s="86"/>
      <c r="EA8" s="86"/>
      <c r="EB8" s="86"/>
      <c r="EC8" s="87"/>
      <c r="ED8" s="86"/>
      <c r="EE8" s="86"/>
      <c r="EF8" s="86"/>
      <c r="EG8" s="86"/>
      <c r="EH8" s="86"/>
      <c r="EI8" s="86"/>
      <c r="EJ8" s="86"/>
      <c r="EK8" s="86"/>
      <c r="EL8" s="86"/>
      <c r="EM8" s="86"/>
      <c r="EN8" s="87"/>
    </row>
    <row r="9" spans="1:144">
      <c r="A9" s="66"/>
      <c r="B9" s="66" t="s">
        <v>100</v>
      </c>
      <c r="C9" s="66" t="s">
        <v>101</v>
      </c>
      <c r="D9" s="66" t="s">
        <v>102</v>
      </c>
      <c r="E9" s="66" t="s">
        <v>103</v>
      </c>
      <c r="F9" s="66" t="s">
        <v>104</v>
      </c>
      <c r="X9" s="86"/>
      <c r="Y9" s="86"/>
      <c r="Z9" s="86"/>
      <c r="AA9" s="86"/>
      <c r="AB9" s="86"/>
      <c r="AC9" s="86"/>
      <c r="AD9" s="86"/>
      <c r="AE9" s="86"/>
      <c r="AF9" s="86"/>
      <c r="AG9" s="86"/>
      <c r="AI9" s="86"/>
      <c r="AJ9" s="86"/>
      <c r="AK9" s="86"/>
      <c r="AL9" s="86"/>
      <c r="AM9" s="86"/>
      <c r="AN9" s="86"/>
      <c r="AO9" s="86"/>
      <c r="AP9" s="86"/>
      <c r="AQ9" s="86"/>
      <c r="AR9" s="86"/>
      <c r="AT9" s="86"/>
      <c r="AU9" s="86"/>
      <c r="AV9" s="86"/>
      <c r="AW9" s="86"/>
      <c r="AX9" s="86"/>
      <c r="AY9" s="86"/>
      <c r="AZ9" s="86"/>
      <c r="BA9" s="86"/>
      <c r="BB9" s="86"/>
      <c r="BC9" s="86"/>
      <c r="BE9" s="86"/>
      <c r="BF9" s="86"/>
      <c r="BG9" s="86"/>
      <c r="BH9" s="86"/>
      <c r="BI9" s="86"/>
      <c r="BJ9" s="86"/>
      <c r="BK9" s="86"/>
      <c r="BL9" s="86"/>
      <c r="BM9" s="86"/>
      <c r="BN9" s="86"/>
      <c r="BP9" s="86"/>
      <c r="BQ9" s="86"/>
      <c r="BR9" s="86"/>
      <c r="BS9" s="86"/>
      <c r="BT9" s="86"/>
      <c r="BU9" s="86"/>
      <c r="BV9" s="86"/>
      <c r="BW9" s="86"/>
      <c r="BX9" s="86"/>
      <c r="BY9" s="86"/>
      <c r="CA9" s="86"/>
      <c r="CB9" s="86"/>
      <c r="CC9" s="86"/>
      <c r="CD9" s="86"/>
      <c r="CE9" s="86"/>
      <c r="CF9" s="86"/>
      <c r="CG9" s="86"/>
      <c r="CH9" s="86"/>
      <c r="CI9" s="86"/>
      <c r="CJ9" s="86"/>
      <c r="CL9" s="86"/>
      <c r="CM9" s="86"/>
      <c r="CN9" s="86"/>
      <c r="CO9" s="86"/>
      <c r="CP9" s="86"/>
      <c r="CQ9" s="86"/>
      <c r="CR9" s="86"/>
      <c r="CS9" s="86"/>
      <c r="CT9" s="86"/>
      <c r="CU9" s="86"/>
      <c r="CW9" s="86"/>
      <c r="CX9" s="86"/>
      <c r="CY9" s="86"/>
      <c r="CZ9" s="86"/>
      <c r="DA9" s="86"/>
      <c r="DB9" s="86"/>
      <c r="DC9" s="86"/>
      <c r="DD9" s="86"/>
      <c r="DE9" s="86"/>
      <c r="DF9" s="86"/>
      <c r="DH9" s="86"/>
      <c r="DI9" s="86"/>
      <c r="DJ9" s="86"/>
      <c r="DK9" s="86"/>
      <c r="DL9" s="86"/>
      <c r="DM9" s="86"/>
      <c r="DN9" s="86"/>
      <c r="DO9" s="86"/>
      <c r="DP9" s="86"/>
      <c r="DQ9" s="86"/>
      <c r="DS9" s="86"/>
      <c r="DT9" s="86"/>
      <c r="DU9" s="86"/>
      <c r="DV9" s="86"/>
      <c r="DW9" s="86"/>
      <c r="DX9" s="86"/>
      <c r="DY9" s="86"/>
      <c r="DZ9" s="86"/>
      <c r="EA9" s="86"/>
      <c r="EB9" s="86"/>
      <c r="ED9" s="86"/>
      <c r="EE9" s="86"/>
      <c r="EF9" s="86"/>
      <c r="EG9" s="86"/>
      <c r="EH9" s="86"/>
      <c r="EI9" s="86"/>
      <c r="EJ9" s="86"/>
      <c r="EK9" s="86"/>
      <c r="EL9" s="86"/>
      <c r="EM9" s="86"/>
    </row>
    <row r="10" spans="1:144">
      <c r="A10" s="66" t="s">
        <v>49</v>
      </c>
      <c r="B10" s="72">
        <f>DATEVALUE($B7-B11&amp;"/1/"&amp;B12)</f>
        <v>36892</v>
      </c>
      <c r="C10" s="72">
        <f>DATEVALUE($B7-C11&amp;"/1/"&amp;C12)</f>
        <v>37257</v>
      </c>
      <c r="D10" s="72">
        <f>DATEVALUE($B7-D11&amp;"/1/"&amp;D12)</f>
        <v>37622</v>
      </c>
      <c r="E10" s="72">
        <f>DATEVALUE($B7-E11&amp;"/1/"&amp;E12)</f>
        <v>37987</v>
      </c>
      <c r="F10" s="72">
        <f>DATEVALUE($B7-F11&amp;"/1/"&amp;F12)</f>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島 卓</cp:lastModifiedBy>
  <dcterms:created xsi:type="dcterms:W3CDTF">2025-01-24T06:43:39Z</dcterms:created>
  <dcterms:modified xsi:type="dcterms:W3CDTF">2025-01-28T00:03:00Z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2025-01-28T00:03:00Z</vt:filetime>
  </property>
</Properties>
</file>